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robin.evans\OneDrive - Norfolk County Council\Desktop\OBC DOCS\Economic Appraisal Report\"/>
    </mc:Choice>
  </mc:AlternateContent>
  <xr:revisionPtr revIDLastSave="0" documentId="13_ncr:1_{FEF2CD7F-3736-493A-9E83-94F55612621B}" xr6:coauthVersionLast="46" xr6:coauthVersionMax="46" xr10:uidLastSave="{00000000-0000-0000-0000-000000000000}"/>
  <bookViews>
    <workbookView xWindow="-28920" yWindow="-120" windowWidth="29040" windowHeight="15840" activeTab="2" xr2:uid="{34837596-34A9-4524-874D-7C1A44845DCF}"/>
  </bookViews>
  <sheets>
    <sheet name="High Growth - TEE" sheetId="1" r:id="rId1"/>
    <sheet name="High Growth - PA" sheetId="2" r:id="rId2"/>
    <sheet name="High Growth - AMCB" sheetId="3"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2" l="1"/>
  <c r="H27" i="2"/>
  <c r="H33" i="2" s="1"/>
  <c r="H32" i="1"/>
  <c r="H31" i="1"/>
  <c r="H24" i="1"/>
  <c r="H23" i="1"/>
  <c r="H16" i="1"/>
  <c r="H15" i="1"/>
  <c r="O41" i="1" l="1"/>
  <c r="N41" i="1"/>
  <c r="M41" i="1"/>
  <c r="L41" i="1"/>
  <c r="H41" i="1"/>
  <c r="O35" i="1"/>
  <c r="N35" i="1"/>
  <c r="M35" i="1"/>
  <c r="L35" i="1"/>
  <c r="K35" i="1"/>
  <c r="J35" i="1"/>
  <c r="H35" i="1"/>
  <c r="O27" i="1"/>
  <c r="N27" i="1"/>
  <c r="M27" i="1"/>
  <c r="L27" i="1"/>
  <c r="J27" i="1"/>
  <c r="H27" i="1"/>
  <c r="O19" i="1"/>
  <c r="N19" i="1"/>
  <c r="M19" i="1"/>
  <c r="L19" i="1"/>
  <c r="J19" i="1"/>
  <c r="H19" i="1"/>
  <c r="A2" i="1"/>
  <c r="A2" i="2"/>
  <c r="G28" i="3"/>
  <c r="G24" i="3"/>
  <c r="A2" i="3"/>
  <c r="G31" i="3" l="1"/>
  <c r="H44" i="1"/>
  <c r="H47" i="1" s="1"/>
  <c r="G32"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Harley, Will</author>
  </authors>
  <commentList>
    <comment ref="F36" authorId="0" shapeId="0" xr:uid="{F1D06FCB-5DA1-4F06-9AE7-7749523DD4CD}">
      <text>
        <r>
          <rPr>
            <b/>
            <sz val="9"/>
            <color indexed="81"/>
            <rFont val="Tahoma"/>
            <family val="2"/>
          </rPr>
          <t>Harley, Will:</t>
        </r>
        <r>
          <rPr>
            <sz val="9"/>
            <color indexed="81"/>
            <rFont val="Tahoma"/>
            <family val="2"/>
          </rPr>
          <t xml:space="preserve">
Estimates in changes in revenue, operating costs and investment costs.  Increases in revenue as +ve value and costs as -ve value.</t>
        </r>
      </text>
    </comment>
  </commentList>
</comments>
</file>

<file path=xl/sharedStrings.xml><?xml version="1.0" encoding="utf-8"?>
<sst xmlns="http://schemas.openxmlformats.org/spreadsheetml/2006/main" count="141" uniqueCount="111">
  <si>
    <t>Model Map</t>
  </si>
  <si>
    <t xml:space="preserve">Economic Efficiency of the Transport System (TEE)   </t>
  </si>
  <si>
    <t>Non-business: Commuting</t>
  </si>
  <si>
    <t>ALL MODES</t>
  </si>
  <si>
    <t>ROAD</t>
  </si>
  <si>
    <t>BUS and COACH</t>
  </si>
  <si>
    <t>RAIL</t>
  </si>
  <si>
    <t>OTHER</t>
  </si>
  <si>
    <t>TOTAL</t>
  </si>
  <si>
    <t>Private Cars and LGVs</t>
  </si>
  <si>
    <t>Passengers</t>
  </si>
  <si>
    <t xml:space="preserve">      Travel time</t>
  </si>
  <si>
    <t xml:space="preserve">      Vehicle operating costs</t>
  </si>
  <si>
    <t xml:space="preserve">      User charges</t>
  </si>
  <si>
    <t xml:space="preserve">      During Construction &amp; Maintenance</t>
  </si>
  <si>
    <t>NET NON-BUSINESS BENEFITS: COMMUTING</t>
  </si>
  <si>
    <t xml:space="preserve">   (1a)</t>
  </si>
  <si>
    <t>Non-business: Other</t>
  </si>
  <si>
    <t xml:space="preserve">        Travel time</t>
  </si>
  <si>
    <t xml:space="preserve">        Vehicle operating costs</t>
  </si>
  <si>
    <t xml:space="preserve">        User charges</t>
  </si>
  <si>
    <t xml:space="preserve">        During Construction &amp; Maintenance</t>
  </si>
  <si>
    <t>NET NON-BUSINESS BENEFITS: OTHER</t>
  </si>
  <si>
    <t xml:space="preserve">   (1b)</t>
  </si>
  <si>
    <t>Business</t>
  </si>
  <si>
    <t xml:space="preserve">User benefits </t>
  </si>
  <si>
    <t>Goods Vehicles</t>
  </si>
  <si>
    <t>Business Cars &amp; LGVs</t>
  </si>
  <si>
    <t xml:space="preserve">Freight </t>
  </si>
  <si>
    <t xml:space="preserve">Passengers </t>
  </si>
  <si>
    <t xml:space="preserve">   (2)</t>
  </si>
  <si>
    <t xml:space="preserve">        Revenue</t>
  </si>
  <si>
    <t xml:space="preserve">        Operating costs</t>
  </si>
  <si>
    <t xml:space="preserve">        Investment costs</t>
  </si>
  <si>
    <t xml:space="preserve">        Grant/subsidy</t>
  </si>
  <si>
    <t xml:space="preserve">   (3)</t>
  </si>
  <si>
    <t xml:space="preserve"> Other business impacts</t>
  </si>
  <si>
    <t xml:space="preserve">        Developer contributions</t>
  </si>
  <si>
    <t xml:space="preserve">   (4)</t>
  </si>
  <si>
    <t xml:space="preserve">  (5) = (2) + (3) + (4)</t>
  </si>
  <si>
    <t xml:space="preserve"> TOTAL</t>
  </si>
  <si>
    <t>Present Value of Transport Economic Efficiency Benefits (TEE)</t>
  </si>
  <si>
    <t xml:space="preserve">  (6) = (1a) + (1b) + (5)</t>
  </si>
  <si>
    <t>Notes:  Benefits appear as positive numbers, while costs appear as negative numbers.</t>
  </si>
  <si>
    <t xml:space="preserve">             All entries are discounted present values, in 2010  prices and values</t>
  </si>
  <si>
    <t>End</t>
  </si>
  <si>
    <r>
      <t xml:space="preserve"> </t>
    </r>
    <r>
      <rPr>
        <b/>
        <i/>
        <u/>
        <sz val="8.5"/>
        <rFont val="Arial"/>
        <family val="2"/>
      </rPr>
      <t xml:space="preserve">User benefits </t>
    </r>
  </si>
  <si>
    <r>
      <t xml:space="preserve">           </t>
    </r>
    <r>
      <rPr>
        <b/>
        <sz val="8.5"/>
        <rFont val="Arial"/>
        <family val="2"/>
      </rPr>
      <t>Subtotal</t>
    </r>
  </si>
  <si>
    <r>
      <t xml:space="preserve"> </t>
    </r>
    <r>
      <rPr>
        <b/>
        <i/>
        <sz val="8.5"/>
        <rFont val="Arial"/>
        <family val="2"/>
      </rPr>
      <t>Private sector provider impacts</t>
    </r>
  </si>
  <si>
    <r>
      <t xml:space="preserve"> </t>
    </r>
    <r>
      <rPr>
        <b/>
        <sz val="8.5"/>
        <rFont val="Arial"/>
        <family val="2"/>
      </rPr>
      <t>NET BUSINESS IMPACT</t>
    </r>
  </si>
  <si>
    <t>Public Accounts (PA) Table</t>
  </si>
  <si>
    <t xml:space="preserve"> BUS and COACH</t>
  </si>
  <si>
    <t xml:space="preserve"> RAIL</t>
  </si>
  <si>
    <t xml:space="preserve"> OTHER</t>
  </si>
  <si>
    <t xml:space="preserve"> Local Government Funding</t>
  </si>
  <si>
    <t>INFRASTRUCTURE</t>
  </si>
  <si>
    <t xml:space="preserve"> Revenue</t>
  </si>
  <si>
    <t xml:space="preserve"> Operating Costs</t>
  </si>
  <si>
    <t xml:space="preserve"> Investment Costs</t>
  </si>
  <si>
    <t xml:space="preserve"> Developer and Other Contributions</t>
  </si>
  <si>
    <t xml:space="preserve"> Grant/Subsidy Payments</t>
  </si>
  <si>
    <t xml:space="preserve">          NET  IMPACT</t>
  </si>
  <si>
    <t xml:space="preserve">  (7)</t>
  </si>
  <si>
    <t>Central Government Funding: Transport</t>
  </si>
  <si>
    <t xml:space="preserve"> Operating costs</t>
  </si>
  <si>
    <r>
      <t xml:space="preserve">        </t>
    </r>
    <r>
      <rPr>
        <b/>
        <sz val="8.5"/>
        <rFont val="Arial"/>
        <family val="2"/>
      </rPr>
      <t>NET IMPACT</t>
    </r>
  </si>
  <si>
    <t xml:space="preserve">  (8)</t>
  </si>
  <si>
    <t xml:space="preserve">   </t>
  </si>
  <si>
    <t>Central Government Funding: Non-Transport</t>
  </si>
  <si>
    <t xml:space="preserve"> Indirect Tax Revenues</t>
  </si>
  <si>
    <t xml:space="preserve">  (9)</t>
  </si>
  <si>
    <t xml:space="preserve">TOTALS  </t>
  </si>
  <si>
    <t>Broad Transport Budget</t>
  </si>
  <si>
    <t xml:space="preserve">  (10) = (7) + (8) </t>
  </si>
  <si>
    <t>Wider Public Finances</t>
  </si>
  <si>
    <t xml:space="preserve">  (11) = (9)</t>
  </si>
  <si>
    <t>Notes: Costs appear as positive numbers, while revenues and ‘Developer and Other Contributions' appear as negative numbers.</t>
  </si>
  <si>
    <t>All entries are discounted present values in 2010 prices and values.</t>
  </si>
  <si>
    <t>Analysis of Monetised Costs and Benefits</t>
  </si>
  <si>
    <t xml:space="preserve">  Noise</t>
  </si>
  <si>
    <t>(12)</t>
  </si>
  <si>
    <t xml:space="preserve">  Local Air Quality</t>
  </si>
  <si>
    <t>(13)</t>
  </si>
  <si>
    <t xml:space="preserve">  Greenhouse Gases</t>
  </si>
  <si>
    <t>(14)</t>
  </si>
  <si>
    <t xml:space="preserve">  Journey Quality</t>
  </si>
  <si>
    <t>(15)</t>
  </si>
  <si>
    <t xml:space="preserve">  Physical Activity</t>
  </si>
  <si>
    <t>(16)</t>
  </si>
  <si>
    <t xml:space="preserve">  Accidents</t>
  </si>
  <si>
    <t>(17)</t>
  </si>
  <si>
    <t xml:space="preserve">  Economic Efficiency: Consumer Users (Commuting)</t>
  </si>
  <si>
    <t>(1a)</t>
  </si>
  <si>
    <t xml:space="preserve">  Economic Efficiency: Consumer Users (Other)</t>
  </si>
  <si>
    <t>(1b)</t>
  </si>
  <si>
    <t xml:space="preserve">  Economic Efficiency: Business Users and Providers</t>
  </si>
  <si>
    <t>(5)</t>
  </si>
  <si>
    <t xml:space="preserve">  Wider Public Finances (Indirect Taxation Revenues)</t>
  </si>
  <si>
    <t>- (11) - sign changed from PA table, as PA table represents costs, not benefits</t>
  </si>
  <si>
    <t xml:space="preserve">  Present Value of Benefits (see notes) (PVB)</t>
  </si>
  <si>
    <t>(PVB) = (12) + (13) + (14) + (15) + (16) + (17) + (1a) + (1b) + (5) - (11)</t>
  </si>
  <si>
    <t xml:space="preserve">  Broad Transport Budget</t>
  </si>
  <si>
    <t>(10)</t>
  </si>
  <si>
    <t xml:space="preserve">  Present Value of Costs (see notes)  (PVC)</t>
  </si>
  <si>
    <t>(PVC) = (10)</t>
  </si>
  <si>
    <t xml:space="preserve">  OVERALL IMPACTS</t>
  </si>
  <si>
    <t xml:space="preserve">  Net Present Value  (NPV)</t>
  </si>
  <si>
    <t xml:space="preserve">  NPV=PVB-PVC</t>
  </si>
  <si>
    <t xml:space="preserve">  Benefit to Cost Ratio (BCR)</t>
  </si>
  <si>
    <t xml:space="preserve">  BCR=PVB/PVC</t>
  </si>
  <si>
    <t xml:space="preserve">Note :  This table includes costs and benefits which are regularly or occasionally presented in monetised form in transport appraisals, together with some where monetisation is in prospect. There may also be other significant costs and benefits, some of which cannot be presented in monetised form.  Where this is the case, the analysis presented above does NOT provide a good measure of value for money and should not be used as the sole basis for decisions.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</si>
</sst>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color theme="1"/>
      <name val="Calibri"/>
      <family val="2"/>
      <scheme val="minor"/>
    </font>
    <font>
      <sz val="10"/>
      <color theme="1"/>
      <name val="Arial"/>
      <family val="2"/>
    </font>
    <font>
      <sz val="10"/>
      <color theme="1" tint="0.499984740745262"/>
      <name val="Arial"/>
      <family val="2"/>
    </font>
    <font>
      <sz val="10"/>
      <color rgb="FF666465"/>
      <name val="Arial"/>
      <family val="2"/>
    </font>
    <font>
      <sz val="16"/>
      <color rgb="FFE84439"/>
      <name val="Arial"/>
      <family val="2"/>
    </font>
    <font>
      <i/>
      <sz val="10"/>
      <color rgb="FFE84439"/>
      <name val="Arial"/>
      <family val="2"/>
    </font>
    <font>
      <sz val="10"/>
      <color rgb="FFFF0000"/>
      <name val="Arial"/>
      <family val="2"/>
    </font>
    <font>
      <i/>
      <sz val="8"/>
      <color theme="0" tint="-0.34998626667073579"/>
      <name val="Arial"/>
      <family val="2"/>
    </font>
    <font>
      <sz val="10"/>
      <color indexed="9"/>
      <name val="Arial"/>
      <family val="2"/>
    </font>
    <font>
      <sz val="10"/>
      <name val="Arial"/>
      <family val="2"/>
    </font>
    <font>
      <b/>
      <sz val="10"/>
      <name val="Arial"/>
      <family val="2"/>
    </font>
    <font>
      <b/>
      <u/>
      <sz val="10"/>
      <name val="Arial"/>
      <family val="2"/>
    </font>
    <font>
      <b/>
      <sz val="8.5"/>
      <name val="Arial"/>
      <family val="2"/>
    </font>
    <font>
      <sz val="8.5"/>
      <name val="Arial"/>
      <family val="2"/>
    </font>
    <font>
      <u/>
      <sz val="8.5"/>
      <name val="Arial"/>
      <family val="2"/>
    </font>
    <font>
      <b/>
      <i/>
      <u/>
      <sz val="8.5"/>
      <name val="Arial"/>
      <family val="2"/>
    </font>
    <font>
      <i/>
      <sz val="8.5"/>
      <name val="Arial"/>
      <family val="2"/>
    </font>
    <font>
      <b/>
      <u/>
      <sz val="8.5"/>
      <name val="Arial"/>
      <family val="2"/>
    </font>
    <font>
      <b/>
      <i/>
      <sz val="8.5"/>
      <name val="Arial"/>
      <family val="2"/>
    </font>
    <font>
      <b/>
      <sz val="9"/>
      <color indexed="81"/>
      <name val="Tahoma"/>
      <family val="2"/>
    </font>
    <font>
      <sz val="9"/>
      <color indexed="81"/>
      <name val="Tahoma"/>
      <family val="2"/>
    </font>
    <font>
      <b/>
      <sz val="12"/>
      <name val="Arial"/>
      <family val="2"/>
    </font>
    <font>
      <sz val="9"/>
      <name val="Arial"/>
      <family val="2"/>
    </font>
    <font>
      <i/>
      <sz val="8"/>
      <name val="Arial"/>
      <family val="2"/>
    </font>
    <font>
      <sz val="8"/>
      <name val="Arial"/>
      <family val="2"/>
    </font>
    <font>
      <b/>
      <sz val="9"/>
      <name val="Arial"/>
      <family val="2"/>
    </font>
  </fonts>
  <fills count="8">
    <fill>
      <patternFill patternType="none"/>
    </fill>
    <fill>
      <patternFill patternType="gray125"/>
    </fill>
    <fill>
      <patternFill patternType="solid">
        <fgColor indexed="65"/>
        <bgColor indexed="64"/>
      </patternFill>
    </fill>
    <fill>
      <gradientFill degree="90">
        <stop position="0">
          <color theme="0"/>
        </stop>
        <stop position="1">
          <color rgb="FFE1E1E1"/>
        </stop>
      </gradientFill>
    </fill>
    <fill>
      <patternFill patternType="solid">
        <fgColor indexed="22"/>
        <bgColor indexed="64"/>
      </patternFill>
    </fill>
    <fill>
      <patternFill patternType="solid">
        <fgColor indexed="22"/>
        <bgColor indexed="8"/>
      </patternFill>
    </fill>
    <fill>
      <patternFill patternType="solid">
        <fgColor theme="0"/>
        <bgColor indexed="64"/>
      </patternFill>
    </fill>
    <fill>
      <patternFill patternType="solid">
        <fgColor indexed="9"/>
        <bgColor indexed="64"/>
      </patternFill>
    </fill>
  </fills>
  <borders count="43">
    <border>
      <left/>
      <right/>
      <top/>
      <bottom/>
      <diagonal/>
    </border>
    <border>
      <left/>
      <right style="thin">
        <color theme="0" tint="-0.14996795556505021"/>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0" fontId="9" fillId="0" borderId="0"/>
  </cellStyleXfs>
  <cellXfs count="207">
    <xf numFmtId="0" fontId="0" fillId="0" borderId="0" xfId="0"/>
    <xf numFmtId="0" fontId="2" fillId="2" borderId="0" xfId="1" applyFont="1" applyFill="1" applyBorder="1" applyAlignment="1">
      <alignment vertical="center"/>
    </xf>
    <xf numFmtId="0" fontId="3" fillId="2" borderId="0" xfId="1" applyFont="1" applyFill="1"/>
    <xf numFmtId="0" fontId="4" fillId="2" borderId="0" xfId="1" applyFont="1" applyFill="1" applyAlignment="1">
      <alignment horizontal="left" vertical="center" indent="13"/>
    </xf>
    <xf numFmtId="0" fontId="4" fillId="2" borderId="0" xfId="1" applyFont="1" applyFill="1" applyBorder="1" applyAlignment="1">
      <alignment vertical="center"/>
    </xf>
    <xf numFmtId="0" fontId="4" fillId="2" borderId="0" xfId="1" applyFont="1" applyFill="1" applyAlignment="1">
      <alignment vertical="center"/>
    </xf>
    <xf numFmtId="0" fontId="5" fillId="2" borderId="0" xfId="1" applyFont="1" applyFill="1" applyBorder="1" applyAlignment="1">
      <alignment horizontal="left" indent="2"/>
    </xf>
    <xf numFmtId="0" fontId="6" fillId="2" borderId="0" xfId="1" applyFont="1" applyFill="1" applyBorder="1"/>
    <xf numFmtId="0" fontId="8" fillId="3" borderId="0" xfId="1" applyFont="1" applyFill="1" applyBorder="1"/>
    <xf numFmtId="0" fontId="1" fillId="0" borderId="0" xfId="1" applyFont="1"/>
    <xf numFmtId="0" fontId="10" fillId="0" borderId="0" xfId="2" applyFont="1" applyAlignment="1">
      <alignment horizontal="justify" wrapText="1"/>
    </xf>
    <xf numFmtId="0" fontId="9" fillId="0" borderId="0" xfId="2" applyBorder="1" applyAlignment="1">
      <alignment horizontal="justify" wrapText="1"/>
    </xf>
    <xf numFmtId="0" fontId="9" fillId="0" borderId="2" xfId="2" applyBorder="1" applyAlignment="1">
      <alignment horizontal="justify" wrapText="1"/>
    </xf>
    <xf numFmtId="0" fontId="10" fillId="0" borderId="2" xfId="2" applyFont="1" applyBorder="1" applyAlignment="1">
      <alignment horizontal="justify" wrapText="1"/>
    </xf>
    <xf numFmtId="0" fontId="12" fillId="0" borderId="0" xfId="2" applyFont="1" applyAlignment="1">
      <alignment horizontal="justify" wrapText="1"/>
    </xf>
    <xf numFmtId="0" fontId="12" fillId="0" borderId="5" xfId="2" applyFont="1" applyBorder="1" applyAlignment="1">
      <alignment horizontal="justify" wrapText="1"/>
    </xf>
    <xf numFmtId="0" fontId="9" fillId="0" borderId="0" xfId="2" applyFont="1" applyAlignment="1">
      <alignment horizontal="justify" wrapText="1"/>
    </xf>
    <xf numFmtId="0" fontId="12" fillId="0" borderId="7" xfId="2" applyFont="1" applyBorder="1" applyAlignment="1">
      <alignment horizontal="justify" wrapText="1"/>
    </xf>
    <xf numFmtId="0" fontId="13" fillId="0" borderId="8" xfId="2" applyFont="1" applyBorder="1" applyAlignment="1">
      <alignment horizontal="justify" vertical="top" wrapText="1"/>
    </xf>
    <xf numFmtId="0" fontId="13" fillId="0" borderId="9" xfId="2" applyFont="1" applyBorder="1" applyAlignment="1">
      <alignment horizontal="justify" wrapText="1"/>
    </xf>
    <xf numFmtId="0" fontId="13" fillId="0" borderId="14" xfId="2" applyFont="1" applyBorder="1" applyAlignment="1">
      <alignment horizontal="justify" vertical="top" wrapText="1"/>
    </xf>
    <xf numFmtId="0" fontId="13" fillId="0" borderId="10" xfId="2" applyFont="1" applyBorder="1" applyAlignment="1">
      <alignment horizontal="justify" wrapText="1"/>
    </xf>
    <xf numFmtId="0" fontId="13" fillId="0" borderId="15" xfId="2" applyFont="1" applyBorder="1" applyAlignment="1">
      <alignment horizontal="justify" wrapText="1"/>
    </xf>
    <xf numFmtId="0" fontId="13" fillId="4" borderId="12" xfId="2" applyFont="1" applyFill="1" applyBorder="1" applyAlignment="1">
      <alignment horizontal="justify" wrapText="1"/>
    </xf>
    <xf numFmtId="0" fontId="13" fillId="0" borderId="12" xfId="2" applyFont="1" applyBorder="1" applyAlignment="1">
      <alignment horizontal="justify" wrapText="1"/>
    </xf>
    <xf numFmtId="0" fontId="13" fillId="0" borderId="18" xfId="2" applyFont="1" applyBorder="1" applyAlignment="1">
      <alignment horizontal="justify" wrapText="1"/>
    </xf>
    <xf numFmtId="0" fontId="13" fillId="0" borderId="19" xfId="2" applyFont="1" applyBorder="1" applyAlignment="1">
      <alignment horizontal="justify" wrapText="1"/>
    </xf>
    <xf numFmtId="0" fontId="13" fillId="0" borderId="20" xfId="2" applyFont="1" applyBorder="1" applyAlignment="1">
      <alignment horizontal="justify" wrapText="1"/>
    </xf>
    <xf numFmtId="0" fontId="13" fillId="0" borderId="22" xfId="2" applyFont="1" applyBorder="1" applyAlignment="1">
      <alignment horizontal="justify" vertical="top" wrapText="1"/>
    </xf>
    <xf numFmtId="0" fontId="13" fillId="0" borderId="3" xfId="2" applyFont="1" applyBorder="1" applyAlignment="1">
      <alignment horizontal="justify" wrapText="1"/>
    </xf>
    <xf numFmtId="0" fontId="16" fillId="0" borderId="6" xfId="2" quotePrefix="1" applyFont="1" applyBorder="1" applyAlignment="1">
      <alignment horizontal="justify" wrapText="1"/>
    </xf>
    <xf numFmtId="0" fontId="13" fillId="0" borderId="23" xfId="2" applyFont="1" applyBorder="1" applyAlignment="1">
      <alignment horizontal="justify" wrapText="1"/>
    </xf>
    <xf numFmtId="0" fontId="13" fillId="0" borderId="25" xfId="2" applyFont="1" applyBorder="1" applyAlignment="1">
      <alignment horizontal="justify" wrapText="1"/>
    </xf>
    <xf numFmtId="0" fontId="9" fillId="0" borderId="6" xfId="2" applyFont="1" applyBorder="1" applyAlignment="1">
      <alignment horizontal="justify" wrapText="1"/>
    </xf>
    <xf numFmtId="0" fontId="13" fillId="0" borderId="0" xfId="2" applyFont="1" applyBorder="1" applyAlignment="1">
      <alignment horizontal="justify" wrapText="1"/>
    </xf>
    <xf numFmtId="0" fontId="13" fillId="0" borderId="5" xfId="2" applyFont="1" applyBorder="1" applyAlignment="1">
      <alignment horizontal="justify" vertical="top" wrapText="1"/>
    </xf>
    <xf numFmtId="0" fontId="12" fillId="0" borderId="5" xfId="2" applyFont="1" applyBorder="1" applyAlignment="1">
      <alignment horizontal="justify" vertical="top" wrapText="1"/>
    </xf>
    <xf numFmtId="0" fontId="13" fillId="0" borderId="26" xfId="2" applyFont="1" applyBorder="1" applyAlignment="1">
      <alignment horizontal="justify" vertical="top" wrapText="1"/>
    </xf>
    <xf numFmtId="0" fontId="13" fillId="4" borderId="15" xfId="2" applyFont="1" applyFill="1" applyBorder="1" applyAlignment="1">
      <alignment horizontal="justify" wrapText="1"/>
    </xf>
    <xf numFmtId="0" fontId="13" fillId="0" borderId="17" xfId="2" applyFont="1" applyBorder="1" applyAlignment="1">
      <alignment horizontal="justify" wrapText="1"/>
    </xf>
    <xf numFmtId="0" fontId="16" fillId="0" borderId="17" xfId="2" applyFont="1" applyBorder="1" applyAlignment="1">
      <alignment horizontal="justify" wrapText="1"/>
    </xf>
    <xf numFmtId="0" fontId="16" fillId="0" borderId="28" xfId="2" quotePrefix="1" applyFont="1" applyBorder="1" applyAlignment="1">
      <alignment horizontal="justify" wrapText="1"/>
    </xf>
    <xf numFmtId="0" fontId="13" fillId="0" borderId="24" xfId="2" applyFont="1" applyBorder="1" applyAlignment="1">
      <alignment horizontal="justify" wrapText="1"/>
    </xf>
    <xf numFmtId="0" fontId="13" fillId="0" borderId="29" xfId="2" applyFont="1" applyBorder="1" applyAlignment="1">
      <alignment horizontal="justify" wrapText="1"/>
    </xf>
    <xf numFmtId="0" fontId="13" fillId="0" borderId="4" xfId="2" applyFont="1" applyBorder="1" applyAlignment="1">
      <alignment horizontal="justify" wrapText="1"/>
    </xf>
    <xf numFmtId="0" fontId="12" fillId="0" borderId="0" xfId="2" applyFont="1" applyBorder="1" applyAlignment="1">
      <alignment horizontal="justify" wrapText="1"/>
    </xf>
    <xf numFmtId="0" fontId="16" fillId="0" borderId="15" xfId="2" applyFont="1" applyBorder="1" applyAlignment="1">
      <alignment horizontal="justify" wrapText="1"/>
    </xf>
    <xf numFmtId="0" fontId="13" fillId="0" borderId="30" xfId="2" applyFont="1" applyBorder="1" applyAlignment="1">
      <alignment horizontal="justify" vertical="top" wrapText="1"/>
    </xf>
    <xf numFmtId="0" fontId="13" fillId="5" borderId="9" xfId="2" applyFont="1" applyFill="1" applyBorder="1" applyAlignment="1">
      <alignment horizontal="justify" wrapText="1"/>
    </xf>
    <xf numFmtId="0" fontId="13" fillId="5" borderId="13" xfId="2" applyFont="1" applyFill="1" applyBorder="1" applyAlignment="1">
      <alignment horizontal="justify" wrapText="1"/>
    </xf>
    <xf numFmtId="0" fontId="13" fillId="0" borderId="11" xfId="2" applyFont="1" applyBorder="1" applyAlignment="1">
      <alignment horizontal="justify" wrapText="1"/>
    </xf>
    <xf numFmtId="0" fontId="13" fillId="0" borderId="32" xfId="2" applyFont="1" applyBorder="1" applyAlignment="1">
      <alignment horizontal="justify" wrapText="1"/>
    </xf>
    <xf numFmtId="0" fontId="13" fillId="0" borderId="33" xfId="2" applyFont="1" applyBorder="1" applyAlignment="1">
      <alignment horizontal="justify" wrapText="1"/>
    </xf>
    <xf numFmtId="0" fontId="13" fillId="0" borderId="34" xfId="2" applyFont="1" applyBorder="1" applyAlignment="1">
      <alignment horizontal="justify" wrapText="1"/>
    </xf>
    <xf numFmtId="0" fontId="13" fillId="0" borderId="34" xfId="2" applyFont="1" applyBorder="1" applyAlignment="1">
      <alignment horizontal="justify" vertical="top" wrapText="1"/>
    </xf>
    <xf numFmtId="0" fontId="12" fillId="0" borderId="35" xfId="2" applyFont="1" applyBorder="1" applyAlignment="1">
      <alignment horizontal="justify" wrapText="1"/>
    </xf>
    <xf numFmtId="0" fontId="13" fillId="0" borderId="36" xfId="2" applyFont="1" applyBorder="1" applyAlignment="1">
      <alignment horizontal="justify" vertical="top" wrapText="1"/>
    </xf>
    <xf numFmtId="0" fontId="13" fillId="0" borderId="0" xfId="2" applyFont="1" applyAlignment="1">
      <alignment horizontal="justify" wrapText="1"/>
    </xf>
    <xf numFmtId="0" fontId="16" fillId="0" borderId="0" xfId="2" quotePrefix="1" applyFont="1" applyAlignment="1">
      <alignment horizontal="justify" wrapText="1"/>
    </xf>
    <xf numFmtId="0" fontId="13" fillId="0" borderId="29" xfId="2" applyFont="1" applyBorder="1" applyAlignment="1">
      <alignment horizontal="justify" vertical="top" wrapText="1"/>
    </xf>
    <xf numFmtId="0" fontId="13" fillId="0" borderId="35" xfId="2" applyFont="1" applyBorder="1" applyAlignment="1">
      <alignment horizontal="justify" wrapText="1"/>
    </xf>
    <xf numFmtId="0" fontId="13" fillId="0" borderId="37" xfId="2" applyFont="1" applyBorder="1" applyAlignment="1">
      <alignment horizontal="justify" vertical="top" wrapText="1"/>
    </xf>
    <xf numFmtId="0" fontId="16" fillId="0" borderId="0" xfId="2" applyFont="1" applyAlignment="1">
      <alignment horizontal="justify" wrapText="1"/>
    </xf>
    <xf numFmtId="0" fontId="13" fillId="0" borderId="5" xfId="2" applyFont="1" applyBorder="1" applyAlignment="1">
      <alignment horizontal="justify" wrapText="1"/>
    </xf>
    <xf numFmtId="0" fontId="13" fillId="0" borderId="2" xfId="2" applyFont="1" applyBorder="1" applyAlignment="1">
      <alignment horizontal="justify" wrapText="1"/>
    </xf>
    <xf numFmtId="0" fontId="21" fillId="6" borderId="0" xfId="0" applyFont="1" applyFill="1" applyBorder="1" applyAlignment="1">
      <alignment horizontal="left" vertical="center"/>
    </xf>
    <xf numFmtId="0" fontId="21" fillId="6" borderId="0" xfId="0" applyFont="1" applyFill="1" applyAlignment="1">
      <alignment horizontal="left" vertical="center"/>
    </xf>
    <xf numFmtId="0" fontId="9" fillId="6" borderId="0" xfId="0" applyFont="1" applyFill="1" applyAlignment="1">
      <alignment horizontal="left" vertical="center"/>
    </xf>
    <xf numFmtId="0" fontId="12" fillId="6" borderId="4" xfId="0" applyFont="1" applyFill="1" applyBorder="1" applyAlignment="1">
      <alignment wrapText="1"/>
    </xf>
    <xf numFmtId="0" fontId="13" fillId="6" borderId="4" xfId="0" applyFont="1" applyFill="1" applyBorder="1" applyAlignment="1">
      <alignment wrapText="1"/>
    </xf>
    <xf numFmtId="0" fontId="12" fillId="6" borderId="0" xfId="0" applyFont="1" applyFill="1" applyBorder="1" applyAlignment="1">
      <alignment wrapText="1"/>
    </xf>
    <xf numFmtId="0" fontId="13" fillId="6" borderId="0" xfId="0" applyFont="1" applyFill="1" applyBorder="1" applyAlignment="1">
      <alignment wrapText="1"/>
    </xf>
    <xf numFmtId="0" fontId="22" fillId="6" borderId="0" xfId="0" applyFont="1" applyFill="1" applyBorder="1" applyAlignment="1">
      <alignment horizontal="left" vertical="center"/>
    </xf>
    <xf numFmtId="0" fontId="13" fillId="6" borderId="9" xfId="0" applyFont="1" applyFill="1" applyBorder="1" applyAlignment="1">
      <alignment wrapText="1"/>
    </xf>
    <xf numFmtId="0" fontId="13" fillId="6" borderId="12" xfId="0" applyFont="1" applyFill="1" applyBorder="1" applyAlignment="1">
      <alignment wrapText="1"/>
    </xf>
    <xf numFmtId="0" fontId="13" fillId="6" borderId="15" xfId="0" applyFont="1" applyFill="1" applyBorder="1" applyAlignment="1">
      <alignment wrapText="1"/>
    </xf>
    <xf numFmtId="49" fontId="16" fillId="6" borderId="0" xfId="0" applyNumberFormat="1" applyFont="1" applyFill="1" applyBorder="1" applyAlignment="1">
      <alignment horizontal="left" wrapText="1"/>
    </xf>
    <xf numFmtId="0" fontId="22" fillId="6" borderId="0" xfId="0" applyFont="1" applyFill="1" applyAlignment="1">
      <alignment horizontal="left" vertical="center"/>
    </xf>
    <xf numFmtId="0" fontId="16" fillId="6" borderId="0" xfId="0" applyFont="1" applyFill="1" applyBorder="1" applyAlignment="1">
      <alignment wrapText="1"/>
    </xf>
    <xf numFmtId="0" fontId="16" fillId="6" borderId="17" xfId="0" applyFont="1" applyFill="1" applyBorder="1" applyAlignment="1">
      <alignment wrapText="1"/>
    </xf>
    <xf numFmtId="0" fontId="16" fillId="6" borderId="15" xfId="0" applyFont="1" applyFill="1" applyBorder="1" applyAlignment="1">
      <alignment wrapText="1"/>
    </xf>
    <xf numFmtId="49" fontId="16" fillId="6" borderId="17" xfId="0" applyNumberFormat="1" applyFont="1" applyFill="1" applyBorder="1" applyAlignment="1">
      <alignment horizontal="left" wrapText="1"/>
    </xf>
    <xf numFmtId="0" fontId="16" fillId="6" borderId="15" xfId="0" quotePrefix="1" applyFont="1" applyFill="1" applyBorder="1" applyAlignment="1">
      <alignment horizontal="left" wrapText="1"/>
    </xf>
    <xf numFmtId="0" fontId="13" fillId="6" borderId="11" xfId="0" applyFont="1" applyFill="1" applyBorder="1" applyAlignment="1">
      <alignment wrapText="1"/>
    </xf>
    <xf numFmtId="0" fontId="13" fillId="6" borderId="10" xfId="0" applyFont="1" applyFill="1" applyBorder="1" applyAlignment="1">
      <alignment wrapText="1"/>
    </xf>
    <xf numFmtId="0" fontId="13" fillId="6" borderId="5" xfId="0" applyFont="1" applyFill="1" applyBorder="1" applyAlignment="1">
      <alignment vertical="top" wrapText="1"/>
    </xf>
    <xf numFmtId="0" fontId="13" fillId="6" borderId="34" xfId="0" applyFont="1" applyFill="1" applyBorder="1" applyAlignment="1">
      <alignment vertical="top" wrapText="1"/>
    </xf>
    <xf numFmtId="0" fontId="13" fillId="6" borderId="0" xfId="0" applyFont="1" applyFill="1" applyBorder="1" applyAlignment="1">
      <alignment vertical="center"/>
    </xf>
    <xf numFmtId="0" fontId="13" fillId="6"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6" fillId="6" borderId="0" xfId="0" applyFont="1" applyFill="1" applyBorder="1" applyAlignment="1">
      <alignment horizontal="center" vertical="center" wrapText="1"/>
    </xf>
    <xf numFmtId="0" fontId="22" fillId="7" borderId="0" xfId="2" applyFont="1" applyFill="1" applyBorder="1" applyAlignment="1">
      <alignment vertical="top" wrapText="1"/>
    </xf>
    <xf numFmtId="0" fontId="22" fillId="7" borderId="7" xfId="2" applyFont="1" applyFill="1" applyBorder="1" applyAlignment="1">
      <alignment vertical="top" wrapText="1"/>
    </xf>
    <xf numFmtId="0" fontId="22" fillId="7" borderId="0" xfId="2" applyFont="1" applyFill="1" applyBorder="1" applyAlignment="1">
      <alignment vertical="center" wrapText="1"/>
    </xf>
    <xf numFmtId="0" fontId="22" fillId="7" borderId="12" xfId="2" applyFont="1" applyFill="1" applyBorder="1" applyAlignment="1">
      <alignment vertical="top" wrapText="1"/>
    </xf>
    <xf numFmtId="0" fontId="23" fillId="7" borderId="17" xfId="2" quotePrefix="1" applyFont="1" applyFill="1" applyBorder="1" applyAlignment="1">
      <alignment vertical="top" wrapText="1"/>
    </xf>
    <xf numFmtId="0" fontId="22" fillId="7" borderId="10" xfId="2" applyFont="1" applyFill="1" applyBorder="1" applyAlignment="1">
      <alignment vertical="top" wrapText="1"/>
    </xf>
    <xf numFmtId="0" fontId="22" fillId="7" borderId="9" xfId="2" applyFont="1" applyFill="1" applyBorder="1" applyAlignment="1">
      <alignment vertical="top" wrapText="1"/>
    </xf>
    <xf numFmtId="0" fontId="22" fillId="7" borderId="31" xfId="2" applyFont="1" applyFill="1" applyBorder="1" applyAlignment="1">
      <alignment vertical="center" wrapText="1"/>
    </xf>
    <xf numFmtId="0" fontId="23" fillId="7" borderId="17" xfId="2" applyFont="1" applyFill="1" applyBorder="1" applyAlignment="1">
      <alignment vertical="top" wrapText="1"/>
    </xf>
    <xf numFmtId="0" fontId="22" fillId="7" borderId="11" xfId="2" applyFont="1" applyFill="1" applyBorder="1" applyAlignment="1">
      <alignment vertical="top" wrapText="1"/>
    </xf>
    <xf numFmtId="0" fontId="22" fillId="7" borderId="13" xfId="2" applyFont="1" applyFill="1" applyBorder="1" applyAlignment="1">
      <alignment vertical="top" wrapText="1"/>
    </xf>
    <xf numFmtId="0" fontId="24" fillId="7" borderId="0" xfId="2" applyFont="1" applyFill="1" applyBorder="1" applyAlignment="1">
      <alignment vertical="top" wrapText="1"/>
    </xf>
    <xf numFmtId="0" fontId="23" fillId="7" borderId="0" xfId="2" applyFont="1" applyFill="1" applyBorder="1" applyAlignment="1">
      <alignment wrapText="1"/>
    </xf>
    <xf numFmtId="0" fontId="22" fillId="7" borderId="18" xfId="2" applyFont="1" applyFill="1" applyBorder="1" applyAlignment="1">
      <alignment vertical="top" wrapText="1"/>
    </xf>
    <xf numFmtId="0" fontId="23" fillId="7" borderId="0" xfId="2" quotePrefix="1" applyFont="1" applyFill="1" applyBorder="1" applyAlignment="1">
      <alignment wrapText="1"/>
    </xf>
    <xf numFmtId="0" fontId="23" fillId="7" borderId="0" xfId="2" applyFont="1" applyFill="1" applyBorder="1" applyAlignment="1">
      <alignment vertical="top" wrapText="1"/>
    </xf>
    <xf numFmtId="0" fontId="25" fillId="7" borderId="0" xfId="2" applyFont="1" applyFill="1" applyBorder="1" applyAlignment="1">
      <alignment vertical="center" wrapText="1"/>
    </xf>
    <xf numFmtId="0" fontId="24" fillId="7" borderId="17" xfId="2" applyFont="1" applyFill="1" applyBorder="1" applyAlignment="1">
      <alignment vertical="top" wrapText="1"/>
    </xf>
    <xf numFmtId="2" fontId="22" fillId="7" borderId="12" xfId="2" applyNumberFormat="1" applyFont="1" applyFill="1" applyBorder="1" applyAlignment="1">
      <alignment vertical="top" wrapText="1"/>
    </xf>
    <xf numFmtId="0" fontId="13" fillId="0" borderId="12" xfId="2" applyFont="1" applyBorder="1" applyAlignment="1">
      <alignment horizontal="justify" wrapText="1"/>
    </xf>
    <xf numFmtId="0" fontId="7" fillId="3" borderId="0" xfId="1" applyFont="1" applyFill="1" applyBorder="1" applyAlignment="1">
      <alignment horizontal="center" vertical="center"/>
    </xf>
    <xf numFmtId="0" fontId="7" fillId="3" borderId="1" xfId="1" applyFont="1" applyFill="1" applyBorder="1" applyAlignment="1">
      <alignment horizontal="center" vertical="center"/>
    </xf>
    <xf numFmtId="0" fontId="12" fillId="0" borderId="6" xfId="2" applyFont="1" applyBorder="1" applyAlignment="1">
      <alignment horizontal="justify" wrapText="1"/>
    </xf>
    <xf numFmtId="0" fontId="12" fillId="0" borderId="0" xfId="2" applyFont="1" applyBorder="1" applyAlignment="1">
      <alignment horizontal="justify" wrapText="1"/>
    </xf>
    <xf numFmtId="0" fontId="13" fillId="0" borderId="0" xfId="2" applyFont="1" applyAlignment="1">
      <alignment horizontal="justify" wrapText="1"/>
    </xf>
    <xf numFmtId="0" fontId="13" fillId="0" borderId="6" xfId="2" applyFont="1" applyBorder="1" applyAlignment="1">
      <alignment horizontal="left" wrapText="1"/>
    </xf>
    <xf numFmtId="0" fontId="13" fillId="0" borderId="5" xfId="2" applyFont="1" applyBorder="1" applyAlignment="1">
      <alignment horizontal="left" wrapText="1"/>
    </xf>
    <xf numFmtId="0" fontId="16" fillId="0" borderId="6" xfId="2" applyFont="1" applyBorder="1" applyAlignment="1">
      <alignment horizontal="justify" wrapText="1"/>
    </xf>
    <xf numFmtId="0" fontId="16" fillId="0" borderId="0" xfId="2" applyFont="1" applyAlignment="1">
      <alignment horizontal="justify" wrapText="1"/>
    </xf>
    <xf numFmtId="0" fontId="13" fillId="0" borderId="6" xfId="2" applyFont="1" applyBorder="1" applyAlignment="1">
      <alignment horizontal="justify" wrapText="1"/>
    </xf>
    <xf numFmtId="0" fontId="13" fillId="0" borderId="0" xfId="2" applyFont="1" applyBorder="1" applyAlignment="1">
      <alignment horizontal="justify" wrapText="1"/>
    </xf>
    <xf numFmtId="0" fontId="13" fillId="0" borderId="38" xfId="2" applyFont="1" applyBorder="1" applyAlignment="1">
      <alignment horizontal="justify" wrapText="1"/>
    </xf>
    <xf numFmtId="0" fontId="13" fillId="0" borderId="2" xfId="2" applyFont="1" applyBorder="1" applyAlignment="1">
      <alignment horizontal="justify" wrapText="1"/>
    </xf>
    <xf numFmtId="0" fontId="13" fillId="0" borderId="5" xfId="2" applyFont="1" applyBorder="1" applyAlignment="1">
      <alignment horizontal="justify" wrapText="1"/>
    </xf>
    <xf numFmtId="0" fontId="18" fillId="0" borderId="6" xfId="2" applyFont="1" applyBorder="1" applyAlignment="1">
      <alignment horizontal="justify" wrapText="1"/>
    </xf>
    <xf numFmtId="0" fontId="18" fillId="0" borderId="0" xfId="2" applyFont="1" applyBorder="1" applyAlignment="1">
      <alignment horizontal="justify" wrapText="1"/>
    </xf>
    <xf numFmtId="0" fontId="13" fillId="0" borderId="7" xfId="2" applyFont="1" applyBorder="1" applyAlignment="1">
      <alignment horizontal="justify" wrapText="1"/>
    </xf>
    <xf numFmtId="0" fontId="13" fillId="0" borderId="35" xfId="2" applyFont="1" applyBorder="1" applyAlignment="1">
      <alignment horizontal="justify" wrapText="1"/>
    </xf>
    <xf numFmtId="0" fontId="13" fillId="0" borderId="12" xfId="2" applyFont="1" applyBorder="1" applyAlignment="1">
      <alignment horizontal="justify" wrapText="1"/>
    </xf>
    <xf numFmtId="0" fontId="13" fillId="0" borderId="13" xfId="2" applyFont="1" applyBorder="1" applyAlignment="1">
      <alignment horizontal="justify" wrapText="1"/>
    </xf>
    <xf numFmtId="0" fontId="13" fillId="0" borderId="31" xfId="2" applyFont="1" applyBorder="1" applyAlignment="1">
      <alignment horizontal="justify" wrapText="1"/>
    </xf>
    <xf numFmtId="0" fontId="11" fillId="0" borderId="6" xfId="2" applyFont="1" applyBorder="1" applyAlignment="1">
      <alignment horizontal="justify" wrapText="1"/>
    </xf>
    <xf numFmtId="0" fontId="11" fillId="0" borderId="0" xfId="2" applyFont="1" applyBorder="1" applyAlignment="1">
      <alignment horizontal="justify" wrapText="1"/>
    </xf>
    <xf numFmtId="0" fontId="15" fillId="0" borderId="6" xfId="2" applyFont="1" applyBorder="1" applyAlignment="1">
      <alignment horizontal="justify" wrapText="1"/>
    </xf>
    <xf numFmtId="0" fontId="15" fillId="0" borderId="0" xfId="2" applyFont="1" applyBorder="1" applyAlignment="1">
      <alignment horizontal="justify" wrapText="1"/>
    </xf>
    <xf numFmtId="0" fontId="13" fillId="0" borderId="4" xfId="2" applyFont="1" applyBorder="1" applyAlignment="1">
      <alignment horizontal="justify" wrapText="1"/>
    </xf>
    <xf numFmtId="0" fontId="17" fillId="0" borderId="6" xfId="2" applyFont="1" applyBorder="1" applyAlignment="1">
      <alignment horizontal="justify" wrapText="1"/>
    </xf>
    <xf numFmtId="0" fontId="17" fillId="0" borderId="0" xfId="2" applyFont="1" applyBorder="1" applyAlignment="1">
      <alignment horizontal="justify" wrapText="1"/>
    </xf>
    <xf numFmtId="0" fontId="13" fillId="0" borderId="23" xfId="2" applyFont="1" applyBorder="1" applyAlignment="1">
      <alignment horizontal="justify" wrapText="1"/>
    </xf>
    <xf numFmtId="0" fontId="13" fillId="0" borderId="29" xfId="2" applyFont="1" applyBorder="1" applyAlignment="1">
      <alignment horizontal="justify" wrapText="1"/>
    </xf>
    <xf numFmtId="0" fontId="12" fillId="0" borderId="4" xfId="2" applyFont="1" applyBorder="1" applyAlignment="1">
      <alignment horizontal="justify" wrapText="1"/>
    </xf>
    <xf numFmtId="0" fontId="13" fillId="0" borderId="17" xfId="2" applyFont="1" applyBorder="1" applyAlignment="1">
      <alignment horizontal="justify" wrapText="1"/>
    </xf>
    <xf numFmtId="0" fontId="13" fillId="0" borderId="20" xfId="2" applyFont="1" applyBorder="1" applyAlignment="1">
      <alignment horizontal="justify" wrapText="1"/>
    </xf>
    <xf numFmtId="0" fontId="13" fillId="0" borderId="27" xfId="2" applyFont="1" applyBorder="1" applyAlignment="1">
      <alignment horizontal="justify" wrapText="1"/>
    </xf>
    <xf numFmtId="0" fontId="13" fillId="0" borderId="16" xfId="2" applyFont="1" applyBorder="1" applyAlignment="1">
      <alignment horizontal="justify" wrapText="1"/>
    </xf>
    <xf numFmtId="0" fontId="13" fillId="4" borderId="12" xfId="2" applyFont="1" applyFill="1" applyBorder="1" applyAlignment="1">
      <alignment horizontal="justify" wrapText="1"/>
    </xf>
    <xf numFmtId="0" fontId="13" fillId="4" borderId="13" xfId="2" applyFont="1" applyFill="1" applyBorder="1" applyAlignment="1">
      <alignment horizontal="justify" wrapText="1"/>
    </xf>
    <xf numFmtId="0" fontId="12" fillId="0" borderId="0" xfId="2" applyFont="1" applyAlignment="1">
      <alignment horizontal="justify" wrapText="1"/>
    </xf>
    <xf numFmtId="0" fontId="14" fillId="0" borderId="6" xfId="2" applyFont="1" applyBorder="1" applyAlignment="1">
      <alignment horizontal="justify" wrapText="1"/>
    </xf>
    <xf numFmtId="0" fontId="14" fillId="0" borderId="0" xfId="2" applyFont="1" applyBorder="1" applyAlignment="1">
      <alignment horizontal="justify" wrapText="1"/>
    </xf>
    <xf numFmtId="0" fontId="17" fillId="0" borderId="6" xfId="2" applyFont="1" applyBorder="1" applyAlignment="1">
      <alignment horizontal="left" wrapText="1"/>
    </xf>
    <xf numFmtId="0" fontId="17" fillId="0" borderId="5" xfId="2" applyFont="1" applyBorder="1" applyAlignment="1">
      <alignment horizontal="left" wrapText="1"/>
    </xf>
    <xf numFmtId="0" fontId="13" fillId="0" borderId="24" xfId="2" applyFont="1" applyBorder="1" applyAlignment="1">
      <alignment horizontal="justify" wrapText="1"/>
    </xf>
    <xf numFmtId="0" fontId="13" fillId="0" borderId="0" xfId="2" applyFont="1" applyBorder="1" applyAlignment="1">
      <alignment horizontal="left" wrapText="1"/>
    </xf>
    <xf numFmtId="0" fontId="13" fillId="0" borderId="21" xfId="2" applyFont="1" applyBorder="1" applyAlignment="1">
      <alignment horizontal="justify" wrapText="1"/>
    </xf>
    <xf numFmtId="0" fontId="13" fillId="0" borderId="10" xfId="2" applyFont="1" applyBorder="1" applyAlignment="1">
      <alignment horizontal="justify" wrapText="1"/>
    </xf>
    <xf numFmtId="0" fontId="13" fillId="0" borderId="11" xfId="2" applyFont="1" applyBorder="1" applyAlignment="1">
      <alignment horizontal="justify" wrapText="1"/>
    </xf>
    <xf numFmtId="0" fontId="13" fillId="4" borderId="16" xfId="2" applyFont="1" applyFill="1" applyBorder="1" applyAlignment="1">
      <alignment horizontal="justify" wrapText="1"/>
    </xf>
    <xf numFmtId="0" fontId="10" fillId="0" borderId="0" xfId="2" applyFont="1" applyAlignment="1">
      <alignment horizontal="justify" wrapText="1"/>
    </xf>
    <xf numFmtId="0" fontId="9" fillId="0" borderId="0" xfId="2" applyAlignment="1">
      <alignment horizontal="justify" wrapText="1"/>
    </xf>
    <xf numFmtId="0" fontId="11" fillId="0" borderId="3" xfId="2" applyFont="1" applyBorder="1" applyAlignment="1">
      <alignment horizontal="justify" wrapText="1"/>
    </xf>
    <xf numFmtId="0" fontId="11" fillId="0" borderId="4" xfId="2" applyFont="1" applyBorder="1" applyAlignment="1">
      <alignment horizontal="justify" wrapText="1"/>
    </xf>
    <xf numFmtId="0" fontId="13" fillId="6" borderId="3" xfId="0" applyFont="1" applyFill="1" applyBorder="1" applyAlignment="1">
      <alignment wrapText="1"/>
    </xf>
    <xf numFmtId="0" fontId="13" fillId="6" borderId="4" xfId="0" applyFont="1" applyFill="1" applyBorder="1" applyAlignment="1">
      <alignment wrapText="1"/>
    </xf>
    <xf numFmtId="0" fontId="12" fillId="6" borderId="4" xfId="0" applyFont="1" applyFill="1" applyBorder="1" applyAlignment="1">
      <alignment wrapText="1"/>
    </xf>
    <xf numFmtId="0" fontId="12" fillId="6" borderId="39" xfId="0" applyFont="1" applyFill="1" applyBorder="1" applyAlignment="1">
      <alignment wrapText="1"/>
    </xf>
    <xf numFmtId="0" fontId="17" fillId="6" borderId="6" xfId="0" applyFont="1" applyFill="1" applyBorder="1" applyAlignment="1">
      <alignment horizontal="left"/>
    </xf>
    <xf numFmtId="0" fontId="17" fillId="6" borderId="0" xfId="0" applyFont="1" applyFill="1" applyBorder="1" applyAlignment="1">
      <alignment horizontal="left"/>
    </xf>
    <xf numFmtId="0" fontId="12" fillId="6" borderId="7" xfId="0" applyFont="1" applyFill="1" applyBorder="1" applyAlignment="1">
      <alignment wrapText="1"/>
    </xf>
    <xf numFmtId="0" fontId="13" fillId="6" borderId="0" xfId="0" applyFont="1" applyFill="1" applyBorder="1" applyAlignment="1">
      <alignment wrapText="1"/>
    </xf>
    <xf numFmtId="0" fontId="13" fillId="6" borderId="7" xfId="0" applyFont="1" applyFill="1" applyBorder="1" applyAlignment="1">
      <alignment wrapText="1"/>
    </xf>
    <xf numFmtId="0" fontId="13" fillId="6" borderId="8" xfId="0" applyFont="1" applyFill="1" applyBorder="1" applyAlignment="1">
      <alignment wrapText="1"/>
    </xf>
    <xf numFmtId="0" fontId="13" fillId="6" borderId="6" xfId="0" applyFont="1" applyFill="1" applyBorder="1" applyAlignment="1">
      <alignment wrapText="1"/>
    </xf>
    <xf numFmtId="0" fontId="13" fillId="6" borderId="12" xfId="0" applyFont="1" applyFill="1" applyBorder="1" applyAlignment="1">
      <alignment wrapText="1"/>
    </xf>
    <xf numFmtId="0" fontId="13" fillId="6" borderId="16" xfId="0" applyFont="1" applyFill="1" applyBorder="1" applyAlignment="1">
      <alignment wrapText="1"/>
    </xf>
    <xf numFmtId="0" fontId="13" fillId="6" borderId="17" xfId="0" applyFont="1" applyFill="1" applyBorder="1" applyAlignment="1">
      <alignment wrapText="1"/>
    </xf>
    <xf numFmtId="0" fontId="13" fillId="6" borderId="31" xfId="0" applyFont="1" applyFill="1" applyBorder="1" applyAlignment="1">
      <alignment wrapText="1"/>
    </xf>
    <xf numFmtId="0" fontId="13" fillId="6" borderId="12" xfId="0" applyFont="1" applyFill="1" applyBorder="1" applyAlignment="1">
      <alignment vertical="top" wrapText="1"/>
    </xf>
    <xf numFmtId="0" fontId="13" fillId="6" borderId="40" xfId="0" applyFont="1" applyFill="1" applyBorder="1" applyAlignment="1">
      <alignment vertical="top" wrapText="1"/>
    </xf>
    <xf numFmtId="0" fontId="13" fillId="6" borderId="41" xfId="0" applyFont="1" applyFill="1" applyBorder="1" applyAlignment="1">
      <alignment wrapText="1"/>
    </xf>
    <xf numFmtId="0" fontId="13" fillId="6" borderId="42" xfId="0" applyFont="1" applyFill="1" applyBorder="1" applyAlignment="1">
      <alignment wrapText="1"/>
    </xf>
    <xf numFmtId="0" fontId="13" fillId="6" borderId="13" xfId="0" applyFont="1" applyFill="1" applyBorder="1" applyAlignment="1">
      <alignment wrapText="1"/>
    </xf>
    <xf numFmtId="0" fontId="12" fillId="6" borderId="6" xfId="0" applyFont="1" applyFill="1" applyBorder="1" applyAlignment="1">
      <alignment wrapText="1"/>
    </xf>
    <xf numFmtId="0" fontId="12" fillId="6" borderId="31" xfId="0" applyFont="1" applyFill="1" applyBorder="1" applyAlignment="1">
      <alignment wrapText="1"/>
    </xf>
    <xf numFmtId="0" fontId="13" fillId="6" borderId="40" xfId="0" applyFont="1" applyFill="1" applyBorder="1" applyAlignment="1">
      <alignment wrapText="1"/>
    </xf>
    <xf numFmtId="0" fontId="12" fillId="6" borderId="11" xfId="0" applyFont="1" applyFill="1" applyBorder="1" applyAlignment="1">
      <alignment wrapText="1"/>
    </xf>
    <xf numFmtId="0" fontId="13" fillId="6" borderId="11" xfId="0" applyFont="1" applyFill="1" applyBorder="1" applyAlignment="1">
      <alignment wrapText="1"/>
    </xf>
    <xf numFmtId="0" fontId="13" fillId="6" borderId="11" xfId="0" applyFont="1" applyFill="1" applyBorder="1" applyAlignment="1">
      <alignment vertical="top" wrapText="1"/>
    </xf>
    <xf numFmtId="0" fontId="13" fillId="6" borderId="36" xfId="0" applyFont="1" applyFill="1" applyBorder="1" applyAlignment="1">
      <alignment vertical="top" wrapText="1"/>
    </xf>
    <xf numFmtId="0" fontId="17" fillId="6" borderId="6" xfId="0" applyFont="1" applyFill="1" applyBorder="1" applyAlignment="1"/>
    <xf numFmtId="0" fontId="17" fillId="6" borderId="0" xfId="0" applyFont="1" applyFill="1" applyBorder="1" applyAlignment="1"/>
    <xf numFmtId="0" fontId="12" fillId="6" borderId="0" xfId="0" applyFont="1" applyFill="1" applyBorder="1" applyAlignment="1">
      <alignment wrapText="1"/>
    </xf>
    <xf numFmtId="0" fontId="13" fillId="6" borderId="7" xfId="0" applyFont="1" applyFill="1" applyBorder="1" applyAlignment="1">
      <alignment vertical="top" wrapText="1"/>
    </xf>
    <xf numFmtId="0" fontId="13" fillId="6" borderId="8" xfId="0" applyFont="1" applyFill="1" applyBorder="1" applyAlignment="1">
      <alignment vertical="top" wrapText="1"/>
    </xf>
    <xf numFmtId="0" fontId="0" fillId="6" borderId="31" xfId="0" applyFill="1" applyBorder="1" applyAlignment="1">
      <alignment wrapText="1"/>
    </xf>
    <xf numFmtId="0" fontId="17" fillId="6" borderId="6" xfId="0" applyFont="1" applyFill="1" applyBorder="1" applyAlignment="1">
      <alignment wrapText="1"/>
    </xf>
    <xf numFmtId="0" fontId="17" fillId="6" borderId="0" xfId="0" applyFont="1" applyFill="1" applyBorder="1" applyAlignment="1">
      <alignment wrapText="1"/>
    </xf>
    <xf numFmtId="0" fontId="13" fillId="6" borderId="0" xfId="0" applyFont="1" applyFill="1" applyBorder="1" applyAlignment="1">
      <alignment vertical="top" wrapText="1"/>
    </xf>
    <xf numFmtId="0" fontId="13" fillId="6" borderId="5" xfId="0" applyFont="1" applyFill="1" applyBorder="1" applyAlignment="1">
      <alignment vertical="top" wrapText="1"/>
    </xf>
    <xf numFmtId="0" fontId="17" fillId="6" borderId="31" xfId="0" applyFont="1" applyFill="1" applyBorder="1" applyAlignment="1"/>
    <xf numFmtId="0" fontId="16" fillId="6" borderId="17" xfId="0" applyFont="1" applyFill="1" applyBorder="1" applyAlignment="1">
      <alignment wrapText="1"/>
    </xf>
    <xf numFmtId="0" fontId="16" fillId="6" borderId="0" xfId="0" applyFont="1" applyFill="1" applyBorder="1" applyAlignment="1">
      <alignment wrapText="1"/>
    </xf>
    <xf numFmtId="0" fontId="13" fillId="6" borderId="38" xfId="0" applyFont="1" applyFill="1" applyBorder="1" applyAlignment="1">
      <alignment wrapText="1"/>
    </xf>
    <xf numFmtId="0" fontId="13" fillId="6" borderId="2" xfId="0" applyFont="1" applyFill="1" applyBorder="1" applyAlignment="1">
      <alignment wrapText="1"/>
    </xf>
    <xf numFmtId="0" fontId="21" fillId="7" borderId="0" xfId="2" applyFont="1" applyFill="1" applyBorder="1" applyAlignment="1">
      <alignment vertical="top" wrapText="1"/>
    </xf>
    <xf numFmtId="0" fontId="24" fillId="7" borderId="0" xfId="2" applyFont="1" applyFill="1" applyBorder="1" applyAlignment="1">
      <alignment horizontal="left" vertical="top" wrapText="1"/>
    </xf>
  </cellXfs>
  <cellStyles count="3">
    <cellStyle name="Normal" xfId="0" builtinId="0"/>
    <cellStyle name="Normal 23" xfId="1" xr:uid="{514EC572-6261-4F97-8719-1A576BB69608}"/>
    <cellStyle name="Normal 25" xfId="2" xr:uid="{151E2D4C-C6FE-4D5D-A084-A7CCBE027927}"/>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51B77A96-19FF-4F36-AF89-FD77C8366D1C}"/>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FE43B28C-DFD3-4263-8DF5-7C827C6E5683}"/>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257300" cy="678180"/>
    <xdr:pic>
      <xdr:nvPicPr>
        <xdr:cNvPr id="4" name="Picture 3">
          <a:extLst>
            <a:ext uri="{FF2B5EF4-FFF2-40B4-BE49-F238E27FC236}">
              <a16:creationId xmlns:a16="http://schemas.microsoft.com/office/drawing/2014/main" id="{8C2F164D-E32F-4E84-A127-5D683376541A}"/>
            </a:ext>
          </a:extLst>
        </xdr:cNvPr>
        <xdr:cNvPicPr/>
      </xdr:nvPicPr>
      <xdr:blipFill rotWithShape="1">
        <a:blip xmlns:r="http://schemas.openxmlformats.org/officeDocument/2006/relationships" r:embed="rId1"/>
        <a:srcRect l="-29808" t="-61703" r="-28847" b="-27659"/>
        <a:stretch/>
      </xdr:blipFill>
      <xdr:spPr>
        <a:xfrm>
          <a:off x="0" y="0"/>
          <a:ext cx="1257300" cy="678180"/>
        </a:xfrm>
        <a:prstGeom prst="rect">
          <a:avLst/>
        </a:prstGeom>
        <a:noFill/>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3EE51-0CE0-488C-9177-931F924287D1}">
  <sheetPr>
    <pageSetUpPr fitToPage="1"/>
  </sheetPr>
  <dimension ref="A1:P10012"/>
  <sheetViews>
    <sheetView topLeftCell="A34" workbookViewId="0">
      <selection activeCell="J35" sqref="J35:K35"/>
    </sheetView>
  </sheetViews>
  <sheetFormatPr defaultColWidth="9.140625" defaultRowHeight="12.75" x14ac:dyDescent="0.2"/>
  <cols>
    <col min="1" max="5" width="3.7109375" style="9" customWidth="1"/>
    <col min="6" max="6" width="9.140625" style="9"/>
    <col min="7" max="7" width="21.5703125" style="9" customWidth="1"/>
    <col min="8" max="11" width="9.140625" style="9"/>
    <col min="12" max="12" width="10.7109375" style="9" customWidth="1"/>
    <col min="13" max="13" width="9.140625" style="9"/>
    <col min="14" max="14" width="10.28515625" style="9" customWidth="1"/>
    <col min="15" max="16384" width="9.140625" style="9"/>
  </cols>
  <sheetData>
    <row r="1" spans="1:16" s="2" customFormat="1" x14ac:dyDescent="0.2">
      <c r="A1" s="1"/>
      <c r="B1" s="1"/>
      <c r="C1" s="1"/>
      <c r="D1" s="1"/>
      <c r="E1" s="1"/>
    </row>
    <row r="2" spans="1:16" s="5" customFormat="1" ht="27" customHeight="1" x14ac:dyDescent="0.25">
      <c r="A2" s="3" t="str">
        <f ca="1">MID(CELL("filename",D1),FIND("]",CELL("filename",D1))+1,256)</f>
        <v>High Growth - TEE</v>
      </c>
      <c r="B2" s="4"/>
      <c r="C2" s="4"/>
      <c r="D2" s="4"/>
      <c r="E2" s="4"/>
    </row>
    <row r="3" spans="1:16" s="7" customFormat="1" x14ac:dyDescent="0.2">
      <c r="A3" s="1"/>
      <c r="B3" s="1"/>
      <c r="C3" s="1"/>
      <c r="D3" s="1"/>
      <c r="E3" s="1"/>
      <c r="F3" s="6"/>
    </row>
    <row r="4" spans="1:16" s="8" customFormat="1" x14ac:dyDescent="0.2">
      <c r="A4" s="111" t="s">
        <v>0</v>
      </c>
      <c r="B4" s="111"/>
      <c r="C4" s="111"/>
      <c r="D4" s="111"/>
      <c r="E4" s="112"/>
    </row>
    <row r="5" spans="1:16" ht="3" customHeight="1" x14ac:dyDescent="0.2"/>
    <row r="6" spans="1:16" ht="3" customHeight="1" x14ac:dyDescent="0.2"/>
    <row r="7" spans="1:16" ht="3" customHeight="1" x14ac:dyDescent="0.2"/>
    <row r="8" spans="1:16" ht="3" customHeight="1" x14ac:dyDescent="0.2"/>
    <row r="9" spans="1:16" ht="3" customHeight="1" x14ac:dyDescent="0.2"/>
    <row r="11" spans="1:16" x14ac:dyDescent="0.2">
      <c r="F11" s="159" t="s">
        <v>1</v>
      </c>
      <c r="G11" s="160"/>
      <c r="H11" s="160"/>
      <c r="I11" s="160"/>
      <c r="J11" s="160"/>
      <c r="K11" s="10"/>
      <c r="L11" s="10"/>
      <c r="M11" s="10"/>
      <c r="N11" s="10"/>
      <c r="O11" s="10"/>
      <c r="P11" s="10"/>
    </row>
    <row r="12" spans="1:16" ht="13.5" thickBot="1" x14ac:dyDescent="0.25">
      <c r="F12" s="10"/>
      <c r="G12" s="11"/>
      <c r="H12" s="12"/>
      <c r="I12" s="12"/>
      <c r="J12" s="12"/>
      <c r="K12" s="13"/>
      <c r="L12" s="13"/>
      <c r="M12" s="13"/>
      <c r="N12" s="13"/>
      <c r="O12" s="13"/>
      <c r="P12" s="10"/>
    </row>
    <row r="13" spans="1:16" ht="22.5" x14ac:dyDescent="0.2">
      <c r="F13" s="161" t="s">
        <v>2</v>
      </c>
      <c r="G13" s="162"/>
      <c r="H13" s="14" t="s">
        <v>3</v>
      </c>
      <c r="I13" s="57"/>
      <c r="J13" s="148" t="s">
        <v>4</v>
      </c>
      <c r="K13" s="148"/>
      <c r="L13" s="14" t="s">
        <v>5</v>
      </c>
      <c r="M13" s="148" t="s">
        <v>6</v>
      </c>
      <c r="N13" s="148"/>
      <c r="O13" s="15" t="s">
        <v>7</v>
      </c>
      <c r="P13" s="16"/>
    </row>
    <row r="14" spans="1:16" x14ac:dyDescent="0.2">
      <c r="F14" s="149" t="s">
        <v>46</v>
      </c>
      <c r="G14" s="150"/>
      <c r="H14" s="17" t="s">
        <v>8</v>
      </c>
      <c r="I14" s="57"/>
      <c r="J14" s="114" t="s">
        <v>9</v>
      </c>
      <c r="K14" s="114"/>
      <c r="L14" s="14" t="s">
        <v>10</v>
      </c>
      <c r="M14" s="114" t="s">
        <v>10</v>
      </c>
      <c r="N14" s="114"/>
      <c r="O14" s="18"/>
      <c r="P14" s="16"/>
    </row>
    <row r="15" spans="1:16" x14ac:dyDescent="0.2">
      <c r="F15" s="116" t="s">
        <v>11</v>
      </c>
      <c r="G15" s="154"/>
      <c r="H15" s="19">
        <f>J15</f>
        <v>92611</v>
      </c>
      <c r="I15" s="57"/>
      <c r="J15" s="156">
        <v>92611</v>
      </c>
      <c r="K15" s="157"/>
      <c r="L15" s="19"/>
      <c r="M15" s="129"/>
      <c r="N15" s="130"/>
      <c r="O15" s="20"/>
      <c r="P15" s="16"/>
    </row>
    <row r="16" spans="1:16" x14ac:dyDescent="0.2">
      <c r="F16" s="116" t="s">
        <v>12</v>
      </c>
      <c r="G16" s="154"/>
      <c r="H16" s="21">
        <f>J16</f>
        <v>-8292</v>
      </c>
      <c r="I16" s="22"/>
      <c r="J16" s="157">
        <v>-8292</v>
      </c>
      <c r="K16" s="157"/>
      <c r="L16" s="23"/>
      <c r="M16" s="146"/>
      <c r="N16" s="158"/>
      <c r="O16" s="20"/>
      <c r="P16" s="16"/>
    </row>
    <row r="17" spans="6:16" x14ac:dyDescent="0.2">
      <c r="F17" s="116" t="s">
        <v>13</v>
      </c>
      <c r="G17" s="154"/>
      <c r="H17" s="24">
        <v>0</v>
      </c>
      <c r="I17" s="39"/>
      <c r="J17" s="129"/>
      <c r="K17" s="130"/>
      <c r="L17" s="25"/>
      <c r="M17" s="121"/>
      <c r="N17" s="121"/>
      <c r="O17" s="20"/>
      <c r="P17" s="16"/>
    </row>
    <row r="18" spans="6:16" ht="13.5" thickBot="1" x14ac:dyDescent="0.25">
      <c r="F18" s="116" t="s">
        <v>14</v>
      </c>
      <c r="G18" s="154"/>
      <c r="H18" s="26">
        <v>0</v>
      </c>
      <c r="I18" s="62"/>
      <c r="J18" s="143"/>
      <c r="K18" s="155"/>
      <c r="L18" s="27"/>
      <c r="M18" s="143"/>
      <c r="N18" s="155"/>
      <c r="O18" s="28"/>
      <c r="P18" s="16"/>
    </row>
    <row r="19" spans="6:16" ht="13.5" thickBot="1" x14ac:dyDescent="0.25">
      <c r="F19" s="151" t="s">
        <v>15</v>
      </c>
      <c r="G19" s="152"/>
      <c r="H19" s="29">
        <f>SUM($H$15:$H$18)</f>
        <v>84319</v>
      </c>
      <c r="I19" s="30" t="s">
        <v>16</v>
      </c>
      <c r="J19" s="139">
        <f>SUM(J15:K18)</f>
        <v>84319</v>
      </c>
      <c r="K19" s="153"/>
      <c r="L19" s="31">
        <f t="shared" ref="L19" si="0">SUM(L15:M18)</f>
        <v>0</v>
      </c>
      <c r="M19" s="139">
        <f>SUM(M15:N18)</f>
        <v>0</v>
      </c>
      <c r="N19" s="153">
        <f t="shared" ref="N19" si="1">SUM(N15:O18)</f>
        <v>0</v>
      </c>
      <c r="O19" s="32">
        <f>SUM(O15:O18)</f>
        <v>0</v>
      </c>
      <c r="P19" s="33"/>
    </row>
    <row r="20" spans="6:16" x14ac:dyDescent="0.2">
      <c r="F20" s="120"/>
      <c r="G20" s="121"/>
      <c r="H20" s="44"/>
      <c r="I20" s="62"/>
      <c r="J20" s="114"/>
      <c r="K20" s="114"/>
      <c r="L20" s="34"/>
      <c r="M20" s="121"/>
      <c r="N20" s="121"/>
      <c r="O20" s="35"/>
      <c r="P20" s="16"/>
    </row>
    <row r="21" spans="6:16" ht="22.5" x14ac:dyDescent="0.2">
      <c r="F21" s="132" t="s">
        <v>17</v>
      </c>
      <c r="G21" s="133"/>
      <c r="H21" s="14" t="s">
        <v>3</v>
      </c>
      <c r="I21" s="57"/>
      <c r="J21" s="148" t="s">
        <v>4</v>
      </c>
      <c r="K21" s="148"/>
      <c r="L21" s="14" t="s">
        <v>5</v>
      </c>
      <c r="M21" s="148" t="s">
        <v>6</v>
      </c>
      <c r="N21" s="148"/>
      <c r="O21" s="36" t="s">
        <v>7</v>
      </c>
      <c r="P21" s="16"/>
    </row>
    <row r="22" spans="6:16" x14ac:dyDescent="0.2">
      <c r="F22" s="149" t="s">
        <v>46</v>
      </c>
      <c r="G22" s="150"/>
      <c r="H22" s="17" t="s">
        <v>8</v>
      </c>
      <c r="I22" s="57"/>
      <c r="J22" s="114" t="s">
        <v>9</v>
      </c>
      <c r="K22" s="114"/>
      <c r="L22" s="14" t="s">
        <v>10</v>
      </c>
      <c r="M22" s="114" t="s">
        <v>10</v>
      </c>
      <c r="N22" s="114"/>
      <c r="O22" s="35"/>
      <c r="P22" s="16"/>
    </row>
    <row r="23" spans="6:16" x14ac:dyDescent="0.2">
      <c r="F23" s="120" t="s">
        <v>18</v>
      </c>
      <c r="G23" s="121"/>
      <c r="H23" s="24">
        <f>J23</f>
        <v>115804</v>
      </c>
      <c r="I23" s="39"/>
      <c r="J23" s="129">
        <v>115804</v>
      </c>
      <c r="K23" s="145"/>
      <c r="L23" s="19"/>
      <c r="M23" s="129"/>
      <c r="N23" s="145"/>
      <c r="O23" s="37"/>
      <c r="P23" s="16"/>
    </row>
    <row r="24" spans="6:16" x14ac:dyDescent="0.2">
      <c r="F24" s="120" t="s">
        <v>19</v>
      </c>
      <c r="G24" s="121"/>
      <c r="H24" s="110">
        <f>J24</f>
        <v>92559</v>
      </c>
      <c r="I24" s="22"/>
      <c r="J24" s="129">
        <v>92559</v>
      </c>
      <c r="K24" s="130"/>
      <c r="L24" s="38"/>
      <c r="M24" s="146"/>
      <c r="N24" s="147"/>
      <c r="O24" s="37"/>
      <c r="P24" s="16"/>
    </row>
    <row r="25" spans="6:16" x14ac:dyDescent="0.2">
      <c r="F25" s="120" t="s">
        <v>20</v>
      </c>
      <c r="G25" s="121"/>
      <c r="H25" s="19">
        <v>0</v>
      </c>
      <c r="I25" s="57"/>
      <c r="J25" s="142"/>
      <c r="K25" s="121"/>
      <c r="L25" s="24"/>
      <c r="M25" s="129"/>
      <c r="N25" s="130"/>
      <c r="O25" s="20"/>
      <c r="P25" s="16"/>
    </row>
    <row r="26" spans="6:16" ht="13.5" thickBot="1" x14ac:dyDescent="0.25">
      <c r="F26" s="120" t="s">
        <v>21</v>
      </c>
      <c r="G26" s="121"/>
      <c r="H26" s="21">
        <v>0</v>
      </c>
      <c r="I26" s="40"/>
      <c r="J26" s="143"/>
      <c r="K26" s="144"/>
      <c r="L26" s="34"/>
      <c r="M26" s="143"/>
      <c r="N26" s="144"/>
      <c r="O26" s="35"/>
      <c r="P26" s="16"/>
    </row>
    <row r="27" spans="6:16" ht="13.5" thickBot="1" x14ac:dyDescent="0.25">
      <c r="F27" s="137" t="s">
        <v>22</v>
      </c>
      <c r="G27" s="138"/>
      <c r="H27" s="31">
        <f>SUM($H$23:$H$26)</f>
        <v>208363</v>
      </c>
      <c r="I27" s="41" t="s">
        <v>23</v>
      </c>
      <c r="J27" s="139">
        <f>SUM(J23:K26)</f>
        <v>208363</v>
      </c>
      <c r="K27" s="140"/>
      <c r="L27" s="42">
        <f t="shared" ref="L27" si="2">SUM(L23:M26)</f>
        <v>0</v>
      </c>
      <c r="M27" s="139">
        <f>SUM(M23:N26)</f>
        <v>0</v>
      </c>
      <c r="N27" s="140">
        <f t="shared" ref="N27" si="3">SUM(N23:O26)</f>
        <v>0</v>
      </c>
      <c r="O27" s="43">
        <f>SUM(O23:O26)</f>
        <v>0</v>
      </c>
      <c r="P27" s="16"/>
    </row>
    <row r="28" spans="6:16" x14ac:dyDescent="0.2">
      <c r="F28" s="120"/>
      <c r="G28" s="121"/>
      <c r="H28" s="44"/>
      <c r="I28" s="62"/>
      <c r="J28" s="141"/>
      <c r="K28" s="141"/>
      <c r="L28" s="57"/>
      <c r="M28" s="136"/>
      <c r="N28" s="136"/>
      <c r="O28" s="35"/>
      <c r="P28" s="16"/>
    </row>
    <row r="29" spans="6:16" x14ac:dyDescent="0.2">
      <c r="F29" s="132" t="s">
        <v>24</v>
      </c>
      <c r="G29" s="133"/>
      <c r="H29" s="14"/>
      <c r="I29" s="57"/>
      <c r="J29" s="14"/>
      <c r="K29" s="14"/>
      <c r="L29" s="14"/>
      <c r="M29" s="14"/>
      <c r="N29" s="14"/>
      <c r="O29" s="35"/>
      <c r="P29" s="16"/>
    </row>
    <row r="30" spans="6:16" ht="33.75" x14ac:dyDescent="0.2">
      <c r="F30" s="134" t="s">
        <v>25</v>
      </c>
      <c r="G30" s="135"/>
      <c r="H30" s="57"/>
      <c r="I30" s="62"/>
      <c r="J30" s="17" t="s">
        <v>26</v>
      </c>
      <c r="K30" s="45" t="s">
        <v>27</v>
      </c>
      <c r="L30" s="45" t="s">
        <v>10</v>
      </c>
      <c r="M30" s="45" t="s">
        <v>28</v>
      </c>
      <c r="N30" s="45" t="s">
        <v>29</v>
      </c>
      <c r="O30" s="18"/>
      <c r="P30" s="16"/>
    </row>
    <row r="31" spans="6:16" x14ac:dyDescent="0.2">
      <c r="F31" s="120" t="s">
        <v>18</v>
      </c>
      <c r="G31" s="121"/>
      <c r="H31" s="24">
        <f>J31+K31</f>
        <v>105664</v>
      </c>
      <c r="I31" s="46"/>
      <c r="J31" s="34">
        <v>69065</v>
      </c>
      <c r="K31" s="21">
        <v>36599</v>
      </c>
      <c r="L31" s="19"/>
      <c r="M31" s="19"/>
      <c r="N31" s="25"/>
      <c r="O31" s="47"/>
      <c r="P31" s="16"/>
    </row>
    <row r="32" spans="6:16" x14ac:dyDescent="0.2">
      <c r="F32" s="120" t="s">
        <v>19</v>
      </c>
      <c r="G32" s="121"/>
      <c r="H32" s="110">
        <f>J32+K32</f>
        <v>10407</v>
      </c>
      <c r="I32" s="40"/>
      <c r="J32" s="24">
        <v>9619</v>
      </c>
      <c r="K32" s="21">
        <v>788</v>
      </c>
      <c r="L32" s="48"/>
      <c r="M32" s="48"/>
      <c r="N32" s="49"/>
      <c r="O32" s="20"/>
      <c r="P32" s="16"/>
    </row>
    <row r="33" spans="6:16" x14ac:dyDescent="0.2">
      <c r="F33" s="120" t="s">
        <v>20</v>
      </c>
      <c r="G33" s="121"/>
      <c r="H33" s="24">
        <v>0</v>
      </c>
      <c r="I33" s="40"/>
      <c r="J33" s="24"/>
      <c r="K33" s="24"/>
      <c r="L33" s="24"/>
      <c r="M33" s="24"/>
      <c r="N33" s="24"/>
      <c r="O33" s="20"/>
      <c r="P33" s="16"/>
    </row>
    <row r="34" spans="6:16" ht="13.5" thickBot="1" x14ac:dyDescent="0.25">
      <c r="F34" s="120" t="s">
        <v>21</v>
      </c>
      <c r="G34" s="131"/>
      <c r="H34" s="50">
        <v>0</v>
      </c>
      <c r="I34" s="39"/>
      <c r="J34" s="51"/>
      <c r="K34" s="51"/>
      <c r="L34" s="26"/>
      <c r="M34" s="64"/>
      <c r="N34" s="27"/>
      <c r="O34" s="28"/>
      <c r="P34" s="16"/>
    </row>
    <row r="35" spans="6:16" ht="13.5" thickBot="1" x14ac:dyDescent="0.25">
      <c r="F35" s="120" t="s">
        <v>47</v>
      </c>
      <c r="G35" s="121"/>
      <c r="H35" s="31">
        <f>SUM($H$31:$H$34)</f>
        <v>116071</v>
      </c>
      <c r="I35" s="41" t="s">
        <v>30</v>
      </c>
      <c r="J35" s="52">
        <f t="shared" ref="J35:O35" si="4">SUM(J31:J34)</f>
        <v>78684</v>
      </c>
      <c r="K35" s="53">
        <f t="shared" si="4"/>
        <v>37387</v>
      </c>
      <c r="L35" s="53">
        <f t="shared" si="4"/>
        <v>0</v>
      </c>
      <c r="M35" s="53">
        <f t="shared" si="4"/>
        <v>0</v>
      </c>
      <c r="N35" s="53">
        <f t="shared" si="4"/>
        <v>0</v>
      </c>
      <c r="O35" s="54">
        <f t="shared" si="4"/>
        <v>0</v>
      </c>
      <c r="P35" s="16"/>
    </row>
    <row r="36" spans="6:16" ht="22.5" x14ac:dyDescent="0.2">
      <c r="F36" s="113" t="s">
        <v>48</v>
      </c>
      <c r="G36" s="114"/>
      <c r="H36" s="60"/>
      <c r="I36" s="62"/>
      <c r="J36" s="136"/>
      <c r="K36" s="136"/>
      <c r="L36" s="14"/>
      <c r="M36" s="55" t="s">
        <v>28</v>
      </c>
      <c r="N36" s="14" t="s">
        <v>29</v>
      </c>
      <c r="O36" s="35"/>
      <c r="P36" s="16"/>
    </row>
    <row r="37" spans="6:16" x14ac:dyDescent="0.2">
      <c r="F37" s="120" t="s">
        <v>31</v>
      </c>
      <c r="G37" s="121"/>
      <c r="H37" s="24">
        <v>0</v>
      </c>
      <c r="I37" s="40"/>
      <c r="J37" s="121"/>
      <c r="K37" s="131"/>
      <c r="L37" s="24"/>
      <c r="M37" s="39"/>
      <c r="N37" s="19"/>
      <c r="O37" s="56"/>
      <c r="P37" s="16"/>
    </row>
    <row r="38" spans="6:16" x14ac:dyDescent="0.2">
      <c r="F38" s="120" t="s">
        <v>32</v>
      </c>
      <c r="G38" s="121"/>
      <c r="H38" s="24">
        <v>0</v>
      </c>
      <c r="I38" s="40"/>
      <c r="J38" s="121"/>
      <c r="K38" s="131"/>
      <c r="L38" s="19"/>
      <c r="M38" s="24"/>
      <c r="N38" s="24"/>
      <c r="O38" s="37"/>
      <c r="P38" s="16"/>
    </row>
    <row r="39" spans="6:16" x14ac:dyDescent="0.2">
      <c r="F39" s="120" t="s">
        <v>33</v>
      </c>
      <c r="G39" s="131"/>
      <c r="H39" s="24">
        <v>0</v>
      </c>
      <c r="I39" s="40"/>
      <c r="J39" s="115"/>
      <c r="K39" s="121"/>
      <c r="L39" s="24"/>
      <c r="M39" s="19"/>
      <c r="N39" s="34"/>
      <c r="O39" s="37"/>
      <c r="P39" s="16"/>
    </row>
    <row r="40" spans="6:16" ht="13.5" thickBot="1" x14ac:dyDescent="0.25">
      <c r="F40" s="120" t="s">
        <v>34</v>
      </c>
      <c r="G40" s="131"/>
      <c r="H40" s="34">
        <v>0</v>
      </c>
      <c r="I40" s="40"/>
      <c r="J40" s="115"/>
      <c r="K40" s="121"/>
      <c r="L40" s="27"/>
      <c r="M40" s="51"/>
      <c r="N40" s="27"/>
      <c r="O40" s="28"/>
      <c r="P40" s="16"/>
    </row>
    <row r="41" spans="6:16" ht="13.5" thickBot="1" x14ac:dyDescent="0.25">
      <c r="F41" s="120" t="s">
        <v>47</v>
      </c>
      <c r="G41" s="124"/>
      <c r="H41" s="32">
        <f>SUM($H$37:$H$40)</f>
        <v>0</v>
      </c>
      <c r="I41" s="58" t="s">
        <v>35</v>
      </c>
      <c r="J41" s="115"/>
      <c r="K41" s="124"/>
      <c r="L41" s="32">
        <f>SUM(L37:L40)</f>
        <v>0</v>
      </c>
      <c r="M41" s="43">
        <f t="shared" ref="M41:O41" si="5">SUM(M37:M40)</f>
        <v>0</v>
      </c>
      <c r="N41" s="43">
        <f t="shared" si="5"/>
        <v>0</v>
      </c>
      <c r="O41" s="59">
        <f t="shared" si="5"/>
        <v>0</v>
      </c>
      <c r="P41" s="16"/>
    </row>
    <row r="42" spans="6:16" x14ac:dyDescent="0.2">
      <c r="F42" s="125" t="s">
        <v>36</v>
      </c>
      <c r="G42" s="126"/>
      <c r="H42" s="57"/>
      <c r="I42" s="62"/>
      <c r="J42" s="127"/>
      <c r="K42" s="127"/>
      <c r="L42" s="57"/>
      <c r="M42" s="128"/>
      <c r="N42" s="128"/>
      <c r="O42" s="61"/>
      <c r="P42" s="16"/>
    </row>
    <row r="43" spans="6:16" ht="13.5" thickBot="1" x14ac:dyDescent="0.25">
      <c r="F43" s="120" t="s">
        <v>37</v>
      </c>
      <c r="G43" s="121"/>
      <c r="H43" s="26">
        <v>0</v>
      </c>
      <c r="I43" s="58" t="s">
        <v>38</v>
      </c>
      <c r="J43" s="129"/>
      <c r="K43" s="130"/>
      <c r="L43" s="24"/>
      <c r="M43" s="129"/>
      <c r="N43" s="130"/>
      <c r="O43" s="20"/>
      <c r="P43" s="16"/>
    </row>
    <row r="44" spans="6:16" ht="13.5" thickBot="1" x14ac:dyDescent="0.25">
      <c r="F44" s="120" t="s">
        <v>49</v>
      </c>
      <c r="G44" s="124"/>
      <c r="H44" s="32">
        <f>$H$35+$H$41+$H$43</f>
        <v>116071</v>
      </c>
      <c r="I44" s="118" t="s">
        <v>39</v>
      </c>
      <c r="J44" s="119"/>
      <c r="K44" s="119"/>
      <c r="L44" s="57"/>
      <c r="M44" s="121"/>
      <c r="N44" s="121"/>
      <c r="O44" s="63"/>
      <c r="P44" s="16"/>
    </row>
    <row r="45" spans="6:16" x14ac:dyDescent="0.2">
      <c r="F45" s="120"/>
      <c r="G45" s="121"/>
      <c r="H45" s="57"/>
      <c r="I45" s="62"/>
      <c r="J45" s="115"/>
      <c r="K45" s="115"/>
      <c r="L45" s="57"/>
      <c r="M45" s="115"/>
      <c r="N45" s="115"/>
      <c r="O45" s="35"/>
      <c r="P45" s="16"/>
    </row>
    <row r="46" spans="6:16" ht="13.5" thickBot="1" x14ac:dyDescent="0.25">
      <c r="F46" s="113" t="s">
        <v>40</v>
      </c>
      <c r="G46" s="114"/>
      <c r="H46" s="57"/>
      <c r="I46" s="62"/>
      <c r="J46" s="115"/>
      <c r="K46" s="115"/>
      <c r="L46" s="57"/>
      <c r="M46" s="115"/>
      <c r="N46" s="115"/>
      <c r="O46" s="35"/>
      <c r="P46" s="16"/>
    </row>
    <row r="47" spans="6:16" ht="13.5" thickBot="1" x14ac:dyDescent="0.25">
      <c r="F47" s="116" t="s">
        <v>41</v>
      </c>
      <c r="G47" s="117"/>
      <c r="H47" s="32">
        <f>$H$19+$H$27+$H$44</f>
        <v>408753</v>
      </c>
      <c r="I47" s="118" t="s">
        <v>42</v>
      </c>
      <c r="J47" s="119"/>
      <c r="K47" s="119"/>
      <c r="L47" s="57"/>
      <c r="M47" s="115"/>
      <c r="N47" s="115"/>
      <c r="O47" s="35"/>
      <c r="P47" s="16"/>
    </row>
    <row r="48" spans="6:16" x14ac:dyDescent="0.2">
      <c r="F48" s="120"/>
      <c r="G48" s="121"/>
      <c r="H48" s="115" t="s">
        <v>43</v>
      </c>
      <c r="I48" s="115"/>
      <c r="J48" s="115"/>
      <c r="K48" s="115"/>
      <c r="L48" s="115"/>
      <c r="M48" s="115"/>
      <c r="N48" s="115"/>
      <c r="O48" s="35"/>
      <c r="P48" s="16"/>
    </row>
    <row r="49" spans="6:16" ht="13.5" thickBot="1" x14ac:dyDescent="0.25">
      <c r="F49" s="122"/>
      <c r="G49" s="123"/>
      <c r="H49" s="123" t="s">
        <v>44</v>
      </c>
      <c r="I49" s="123"/>
      <c r="J49" s="123"/>
      <c r="K49" s="123"/>
      <c r="L49" s="123"/>
      <c r="M49" s="123"/>
      <c r="N49" s="123"/>
      <c r="O49" s="54"/>
      <c r="P49" s="16"/>
    </row>
    <row r="10012" spans="1:5" s="8" customFormat="1" x14ac:dyDescent="0.2">
      <c r="A10012" s="111" t="s">
        <v>45</v>
      </c>
      <c r="B10012" s="111"/>
      <c r="C10012" s="111"/>
      <c r="D10012" s="111"/>
      <c r="E10012" s="112"/>
    </row>
  </sheetData>
  <sheetProtection algorithmName="SHA-512" hashValue="Kcj0TGKvq4Te4mYSOvg/9qMG4smwiSEvzuViItS96a+L7JI7dbqc3cpXJu1L/Ly8v4lk8qrjag8HRpqy80KFPg==" saltValue="6+7EUgNY9A9IB7Fhh78IhA==" spinCount="100000" sheet="1" objects="1" scenarios="1"/>
  <mergeCells count="93">
    <mergeCell ref="F14:G14"/>
    <mergeCell ref="J14:K14"/>
    <mergeCell ref="M14:N14"/>
    <mergeCell ref="A4:E4"/>
    <mergeCell ref="F11:J11"/>
    <mergeCell ref="F13:G13"/>
    <mergeCell ref="J13:K13"/>
    <mergeCell ref="M13:N13"/>
    <mergeCell ref="F15:G15"/>
    <mergeCell ref="J15:K15"/>
    <mergeCell ref="M15:N15"/>
    <mergeCell ref="F16:G16"/>
    <mergeCell ref="J16:K16"/>
    <mergeCell ref="M16:N16"/>
    <mergeCell ref="F17:G17"/>
    <mergeCell ref="J17:K17"/>
    <mergeCell ref="M17:N17"/>
    <mergeCell ref="F18:G18"/>
    <mergeCell ref="J18:K18"/>
    <mergeCell ref="M18:N18"/>
    <mergeCell ref="F19:G19"/>
    <mergeCell ref="J19:K19"/>
    <mergeCell ref="M19:N19"/>
    <mergeCell ref="F20:G20"/>
    <mergeCell ref="J20:K20"/>
    <mergeCell ref="M20:N20"/>
    <mergeCell ref="F21:G21"/>
    <mergeCell ref="J21:K21"/>
    <mergeCell ref="M21:N21"/>
    <mergeCell ref="F22:G22"/>
    <mergeCell ref="J22:K22"/>
    <mergeCell ref="M22:N22"/>
    <mergeCell ref="F23:G23"/>
    <mergeCell ref="J23:K23"/>
    <mergeCell ref="M23:N23"/>
    <mergeCell ref="F24:G24"/>
    <mergeCell ref="J24:K24"/>
    <mergeCell ref="M24:N24"/>
    <mergeCell ref="F25:G25"/>
    <mergeCell ref="J25:K25"/>
    <mergeCell ref="M25:N25"/>
    <mergeCell ref="F26:G26"/>
    <mergeCell ref="J26:K26"/>
    <mergeCell ref="M26:N26"/>
    <mergeCell ref="F27:G27"/>
    <mergeCell ref="J27:K27"/>
    <mergeCell ref="M27:N27"/>
    <mergeCell ref="F28:G28"/>
    <mergeCell ref="J28:K28"/>
    <mergeCell ref="M28:N28"/>
    <mergeCell ref="F38:G38"/>
    <mergeCell ref="J38:K38"/>
    <mergeCell ref="F29:G29"/>
    <mergeCell ref="F30:G30"/>
    <mergeCell ref="F31:G31"/>
    <mergeCell ref="F32:G32"/>
    <mergeCell ref="F33:G33"/>
    <mergeCell ref="F34:G34"/>
    <mergeCell ref="F35:G35"/>
    <mergeCell ref="F36:G36"/>
    <mergeCell ref="J36:K36"/>
    <mergeCell ref="F37:G37"/>
    <mergeCell ref="J37:K37"/>
    <mergeCell ref="F39:G39"/>
    <mergeCell ref="J39:K39"/>
    <mergeCell ref="F40:G40"/>
    <mergeCell ref="J40:K40"/>
    <mergeCell ref="F41:G41"/>
    <mergeCell ref="J41:K41"/>
    <mergeCell ref="F42:G42"/>
    <mergeCell ref="J42:K42"/>
    <mergeCell ref="M42:N42"/>
    <mergeCell ref="F43:G43"/>
    <mergeCell ref="J43:K43"/>
    <mergeCell ref="M43:N43"/>
    <mergeCell ref="F44:G44"/>
    <mergeCell ref="I44:K44"/>
    <mergeCell ref="M44:N44"/>
    <mergeCell ref="F45:G45"/>
    <mergeCell ref="J45:K45"/>
    <mergeCell ref="M45:N45"/>
    <mergeCell ref="A10012:E10012"/>
    <mergeCell ref="F46:G46"/>
    <mergeCell ref="J46:K46"/>
    <mergeCell ref="M46:N46"/>
    <mergeCell ref="F47:G47"/>
    <mergeCell ref="I47:K47"/>
    <mergeCell ref="M47:N47"/>
    <mergeCell ref="F48:G48"/>
    <mergeCell ref="H48:N48"/>
    <mergeCell ref="F49:G49"/>
    <mergeCell ref="H49:L49"/>
    <mergeCell ref="M49:N49"/>
  </mergeCells>
  <conditionalFormatting sqref="A2">
    <cfRule type="expression" dxfId="2" priority="1">
      <formula>ISERROR(A2)</formula>
    </cfRule>
  </conditionalFormatting>
  <hyperlinks>
    <hyperlink ref="A4" location="'Map'!A1" display="Map" xr:uid="{144AB643-36A1-41C4-9045-92ED3EFBAF86}"/>
  </hyperlinks>
  <pageMargins left="0.7" right="0.7" top="0.75" bottom="0.75" header="0.3" footer="0.3"/>
  <pageSetup paperSize="9" scale="10" orientation="landscape" horizontalDpi="300" verticalDpi="3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D59957-5E0A-4D2C-BEF8-26F7998E2E21}">
  <sheetPr>
    <pageSetUpPr fitToPage="1"/>
  </sheetPr>
  <dimension ref="A1:S10012"/>
  <sheetViews>
    <sheetView topLeftCell="A16" workbookViewId="0">
      <selection activeCell="H35" sqref="H35"/>
    </sheetView>
  </sheetViews>
  <sheetFormatPr defaultColWidth="9.140625" defaultRowHeight="12.75" x14ac:dyDescent="0.2"/>
  <cols>
    <col min="1" max="5" width="3.7109375" style="9" customWidth="1"/>
    <col min="6" max="16384" width="9.140625" style="9"/>
  </cols>
  <sheetData>
    <row r="1" spans="1:19" s="2" customFormat="1" x14ac:dyDescent="0.2">
      <c r="A1" s="1"/>
      <c r="B1" s="1"/>
      <c r="C1" s="1"/>
      <c r="D1" s="1"/>
      <c r="E1" s="1"/>
    </row>
    <row r="2" spans="1:19" s="5" customFormat="1" ht="27" customHeight="1" x14ac:dyDescent="0.25">
      <c r="A2" s="3" t="str">
        <f ca="1">MID(CELL("filename",D1),FIND("]",CELL("filename",D1))+1,256)</f>
        <v>High Growth - PA</v>
      </c>
      <c r="B2" s="4"/>
      <c r="C2" s="4"/>
      <c r="D2" s="4"/>
      <c r="E2" s="4"/>
    </row>
    <row r="3" spans="1:19" s="7" customFormat="1" x14ac:dyDescent="0.2">
      <c r="A3" s="1"/>
      <c r="B3" s="1"/>
      <c r="C3" s="1"/>
      <c r="D3" s="1"/>
      <c r="E3" s="1"/>
      <c r="F3" s="6"/>
    </row>
    <row r="4" spans="1:19" s="8" customFormat="1" x14ac:dyDescent="0.2">
      <c r="A4" s="111" t="s">
        <v>0</v>
      </c>
      <c r="B4" s="111"/>
      <c r="C4" s="111"/>
      <c r="D4" s="111"/>
      <c r="E4" s="112"/>
    </row>
    <row r="5" spans="1:19" ht="3" customHeight="1" x14ac:dyDescent="0.2"/>
    <row r="6" spans="1:19" ht="3" customHeight="1" x14ac:dyDescent="0.2"/>
    <row r="7" spans="1:19" ht="3" customHeight="1" x14ac:dyDescent="0.2"/>
    <row r="8" spans="1:19" ht="3" customHeight="1" x14ac:dyDescent="0.2"/>
    <row r="9" spans="1:19" ht="3" customHeight="1" x14ac:dyDescent="0.2"/>
    <row r="11" spans="1:19" ht="16.5" thickBot="1" x14ac:dyDescent="0.25">
      <c r="F11" s="65" t="s">
        <v>50</v>
      </c>
      <c r="G11" s="66"/>
      <c r="H11" s="66"/>
      <c r="I11" s="66"/>
      <c r="J11" s="66"/>
      <c r="K11" s="66"/>
      <c r="L11" s="67"/>
      <c r="M11" s="67"/>
      <c r="N11" s="67"/>
      <c r="O11" s="67"/>
      <c r="P11" s="67"/>
      <c r="Q11" s="67"/>
      <c r="R11" s="67"/>
      <c r="S11" s="67"/>
    </row>
    <row r="12" spans="1:19" ht="22.5" x14ac:dyDescent="0.2">
      <c r="F12" s="163"/>
      <c r="G12" s="164"/>
      <c r="H12" s="68" t="s">
        <v>3</v>
      </c>
      <c r="I12" s="69"/>
      <c r="J12" s="165" t="s">
        <v>4</v>
      </c>
      <c r="K12" s="165"/>
      <c r="L12" s="165" t="s">
        <v>51</v>
      </c>
      <c r="M12" s="165"/>
      <c r="N12" s="165"/>
      <c r="O12" s="165" t="s">
        <v>52</v>
      </c>
      <c r="P12" s="165"/>
      <c r="Q12" s="165" t="s">
        <v>53</v>
      </c>
      <c r="R12" s="166"/>
      <c r="S12" s="67"/>
    </row>
    <row r="13" spans="1:19" x14ac:dyDescent="0.2">
      <c r="F13" s="167" t="s">
        <v>54</v>
      </c>
      <c r="G13" s="168"/>
      <c r="H13" s="70" t="s">
        <v>8</v>
      </c>
      <c r="I13" s="71"/>
      <c r="J13" s="169" t="s">
        <v>55</v>
      </c>
      <c r="K13" s="169"/>
      <c r="L13" s="170"/>
      <c r="M13" s="170"/>
      <c r="N13" s="170"/>
      <c r="O13" s="170"/>
      <c r="P13" s="170"/>
      <c r="Q13" s="171"/>
      <c r="R13" s="172"/>
      <c r="S13" s="72"/>
    </row>
    <row r="14" spans="1:19" x14ac:dyDescent="0.2">
      <c r="F14" s="173" t="s">
        <v>56</v>
      </c>
      <c r="G14" s="170"/>
      <c r="H14" s="73">
        <v>0</v>
      </c>
      <c r="I14" s="71"/>
      <c r="J14" s="174"/>
      <c r="K14" s="175"/>
      <c r="L14" s="176"/>
      <c r="M14" s="170"/>
      <c r="N14" s="170"/>
      <c r="O14" s="170"/>
      <c r="P14" s="177"/>
      <c r="Q14" s="178"/>
      <c r="R14" s="179"/>
      <c r="S14" s="72"/>
    </row>
    <row r="15" spans="1:19" x14ac:dyDescent="0.2">
      <c r="F15" s="173" t="s">
        <v>57</v>
      </c>
      <c r="G15" s="170"/>
      <c r="H15" s="73">
        <v>0</v>
      </c>
      <c r="I15" s="71"/>
      <c r="J15" s="174"/>
      <c r="K15" s="175"/>
      <c r="L15" s="176"/>
      <c r="M15" s="170"/>
      <c r="N15" s="170"/>
      <c r="O15" s="170"/>
      <c r="P15" s="177"/>
      <c r="Q15" s="178"/>
      <c r="R15" s="179"/>
      <c r="S15" s="72"/>
    </row>
    <row r="16" spans="1:19" x14ac:dyDescent="0.2">
      <c r="F16" s="173" t="s">
        <v>58</v>
      </c>
      <c r="G16" s="170"/>
      <c r="H16" s="74">
        <v>0</v>
      </c>
      <c r="I16" s="75"/>
      <c r="J16" s="174"/>
      <c r="K16" s="175"/>
      <c r="L16" s="180"/>
      <c r="M16" s="171"/>
      <c r="N16" s="171"/>
      <c r="O16" s="171"/>
      <c r="P16" s="181"/>
      <c r="Q16" s="178"/>
      <c r="R16" s="179"/>
      <c r="S16" s="72"/>
    </row>
    <row r="17" spans="6:19" x14ac:dyDescent="0.2">
      <c r="F17" s="173" t="s">
        <v>59</v>
      </c>
      <c r="G17" s="170"/>
      <c r="H17" s="73">
        <v>0</v>
      </c>
      <c r="I17" s="75"/>
      <c r="J17" s="174"/>
      <c r="K17" s="175"/>
      <c r="L17" s="174"/>
      <c r="M17" s="182"/>
      <c r="N17" s="175"/>
      <c r="O17" s="174"/>
      <c r="P17" s="175"/>
      <c r="Q17" s="178"/>
      <c r="R17" s="179"/>
      <c r="S17" s="72"/>
    </row>
    <row r="18" spans="6:19" x14ac:dyDescent="0.2">
      <c r="F18" s="173" t="s">
        <v>60</v>
      </c>
      <c r="G18" s="170"/>
      <c r="H18" s="73">
        <v>0</v>
      </c>
      <c r="I18" s="71"/>
      <c r="J18" s="174"/>
      <c r="K18" s="175"/>
      <c r="L18" s="174"/>
      <c r="M18" s="182"/>
      <c r="N18" s="175"/>
      <c r="O18" s="174"/>
      <c r="P18" s="175"/>
      <c r="Q18" s="178"/>
      <c r="R18" s="179"/>
      <c r="S18" s="72"/>
    </row>
    <row r="19" spans="6:19" x14ac:dyDescent="0.2">
      <c r="F19" s="183" t="s">
        <v>61</v>
      </c>
      <c r="G19" s="184"/>
      <c r="H19" s="73">
        <v>0</v>
      </c>
      <c r="I19" s="76" t="s">
        <v>62</v>
      </c>
      <c r="J19" s="174"/>
      <c r="K19" s="175"/>
      <c r="L19" s="174"/>
      <c r="M19" s="182"/>
      <c r="N19" s="175"/>
      <c r="O19" s="174"/>
      <c r="P19" s="175"/>
      <c r="Q19" s="174"/>
      <c r="R19" s="185"/>
      <c r="S19" s="77"/>
    </row>
    <row r="20" spans="6:19" x14ac:dyDescent="0.2">
      <c r="F20" s="173"/>
      <c r="G20" s="170"/>
      <c r="H20" s="71"/>
      <c r="I20" s="78"/>
      <c r="J20" s="186"/>
      <c r="K20" s="186"/>
      <c r="L20" s="187"/>
      <c r="M20" s="187"/>
      <c r="N20" s="187"/>
      <c r="O20" s="187"/>
      <c r="P20" s="187"/>
      <c r="Q20" s="188"/>
      <c r="R20" s="189"/>
      <c r="S20" s="77"/>
    </row>
    <row r="21" spans="6:19" x14ac:dyDescent="0.2">
      <c r="F21" s="190" t="s">
        <v>63</v>
      </c>
      <c r="G21" s="191"/>
      <c r="H21" s="191"/>
      <c r="I21" s="78"/>
      <c r="J21" s="171"/>
      <c r="K21" s="171"/>
      <c r="L21" s="192"/>
      <c r="M21" s="192"/>
      <c r="N21" s="192"/>
      <c r="O21" s="192"/>
      <c r="P21" s="192"/>
      <c r="Q21" s="193"/>
      <c r="R21" s="194"/>
      <c r="S21" s="77"/>
    </row>
    <row r="22" spans="6:19" x14ac:dyDescent="0.2">
      <c r="F22" s="173" t="s">
        <v>56</v>
      </c>
      <c r="G22" s="170"/>
      <c r="H22" s="74">
        <v>0</v>
      </c>
      <c r="I22" s="79"/>
      <c r="J22" s="174"/>
      <c r="K22" s="175"/>
      <c r="L22" s="176"/>
      <c r="M22" s="170"/>
      <c r="N22" s="170"/>
      <c r="O22" s="170"/>
      <c r="P22" s="177"/>
      <c r="Q22" s="178"/>
      <c r="R22" s="179"/>
      <c r="S22" s="67"/>
    </row>
    <row r="23" spans="6:19" x14ac:dyDescent="0.2">
      <c r="F23" s="173" t="s">
        <v>64</v>
      </c>
      <c r="G23" s="170"/>
      <c r="H23" s="74">
        <v>0</v>
      </c>
      <c r="I23" s="79"/>
      <c r="J23" s="174"/>
      <c r="K23" s="175"/>
      <c r="L23" s="176"/>
      <c r="M23" s="170"/>
      <c r="N23" s="170"/>
      <c r="O23" s="170"/>
      <c r="P23" s="177"/>
      <c r="Q23" s="178"/>
      <c r="R23" s="179"/>
      <c r="S23" s="67"/>
    </row>
    <row r="24" spans="6:19" x14ac:dyDescent="0.2">
      <c r="F24" s="173" t="s">
        <v>58</v>
      </c>
      <c r="G24" s="177"/>
      <c r="H24" s="74">
        <v>127129</v>
      </c>
      <c r="I24" s="79"/>
      <c r="J24" s="174"/>
      <c r="K24" s="175"/>
      <c r="L24" s="180"/>
      <c r="M24" s="171"/>
      <c r="N24" s="171"/>
      <c r="O24" s="171"/>
      <c r="P24" s="181"/>
      <c r="Q24" s="178"/>
      <c r="R24" s="179"/>
      <c r="S24" s="67"/>
    </row>
    <row r="25" spans="6:19" x14ac:dyDescent="0.2">
      <c r="F25" s="173" t="s">
        <v>59</v>
      </c>
      <c r="G25" s="170"/>
      <c r="H25" s="74">
        <v>0</v>
      </c>
      <c r="I25" s="80"/>
      <c r="J25" s="174"/>
      <c r="K25" s="175"/>
      <c r="L25" s="174"/>
      <c r="M25" s="182"/>
      <c r="N25" s="175"/>
      <c r="O25" s="174"/>
      <c r="P25" s="175"/>
      <c r="Q25" s="178"/>
      <c r="R25" s="179"/>
      <c r="S25" s="67"/>
    </row>
    <row r="26" spans="6:19" x14ac:dyDescent="0.2">
      <c r="F26" s="173" t="s">
        <v>60</v>
      </c>
      <c r="G26" s="170"/>
      <c r="H26" s="73">
        <v>0</v>
      </c>
      <c r="I26" s="80"/>
      <c r="J26" s="174"/>
      <c r="K26" s="175"/>
      <c r="L26" s="174"/>
      <c r="M26" s="182"/>
      <c r="N26" s="175"/>
      <c r="O26" s="174"/>
      <c r="P26" s="175"/>
      <c r="Q26" s="178"/>
      <c r="R26" s="179"/>
      <c r="S26" s="67"/>
    </row>
    <row r="27" spans="6:19" x14ac:dyDescent="0.2">
      <c r="F27" s="173" t="s">
        <v>65</v>
      </c>
      <c r="G27" s="170"/>
      <c r="H27" s="74">
        <f>SUM(H22:H26)</f>
        <v>127129</v>
      </c>
      <c r="I27" s="81" t="s">
        <v>66</v>
      </c>
      <c r="J27" s="174"/>
      <c r="K27" s="175"/>
      <c r="L27" s="174"/>
      <c r="M27" s="182"/>
      <c r="N27" s="175"/>
      <c r="O27" s="174"/>
      <c r="P27" s="175"/>
      <c r="Q27" s="178"/>
      <c r="R27" s="179"/>
      <c r="S27" s="67"/>
    </row>
    <row r="28" spans="6:19" x14ac:dyDescent="0.2">
      <c r="F28" s="173" t="s">
        <v>67</v>
      </c>
      <c r="G28" s="170"/>
      <c r="H28" s="71"/>
      <c r="I28" s="78"/>
      <c r="J28" s="187"/>
      <c r="K28" s="187"/>
      <c r="L28" s="187"/>
      <c r="M28" s="187"/>
      <c r="N28" s="187"/>
      <c r="O28" s="187"/>
      <c r="P28" s="187"/>
      <c r="Q28" s="188"/>
      <c r="R28" s="189"/>
      <c r="S28" s="67"/>
    </row>
    <row r="29" spans="6:19" x14ac:dyDescent="0.2">
      <c r="F29" s="190" t="s">
        <v>68</v>
      </c>
      <c r="G29" s="191"/>
      <c r="H29" s="191"/>
      <c r="I29" s="78"/>
      <c r="J29" s="171"/>
      <c r="K29" s="171"/>
      <c r="L29" s="169"/>
      <c r="M29" s="169"/>
      <c r="N29" s="169"/>
      <c r="O29" s="169"/>
      <c r="P29" s="169"/>
      <c r="Q29" s="193"/>
      <c r="R29" s="194"/>
      <c r="S29" s="67"/>
    </row>
    <row r="30" spans="6:19" ht="15" x14ac:dyDescent="0.25">
      <c r="F30" s="173" t="s">
        <v>69</v>
      </c>
      <c r="G30" s="195"/>
      <c r="H30" s="75">
        <v>59742</v>
      </c>
      <c r="I30" s="82" t="s">
        <v>70</v>
      </c>
      <c r="J30" s="174"/>
      <c r="K30" s="175"/>
      <c r="L30" s="174"/>
      <c r="M30" s="182"/>
      <c r="N30" s="175"/>
      <c r="O30" s="174"/>
      <c r="P30" s="175"/>
      <c r="Q30" s="178"/>
      <c r="R30" s="179"/>
      <c r="S30" s="67"/>
    </row>
    <row r="31" spans="6:19" x14ac:dyDescent="0.2">
      <c r="F31" s="173"/>
      <c r="G31" s="170"/>
      <c r="H31" s="83"/>
      <c r="I31" s="78"/>
      <c r="J31" s="187"/>
      <c r="K31" s="187"/>
      <c r="L31" s="187"/>
      <c r="M31" s="187"/>
      <c r="N31" s="187"/>
      <c r="O31" s="187"/>
      <c r="P31" s="187"/>
      <c r="Q31" s="188"/>
      <c r="R31" s="189"/>
      <c r="S31" s="67"/>
    </row>
    <row r="32" spans="6:19" x14ac:dyDescent="0.2">
      <c r="F32" s="196" t="s">
        <v>71</v>
      </c>
      <c r="G32" s="197"/>
      <c r="H32" s="71"/>
      <c r="I32" s="78"/>
      <c r="J32" s="170"/>
      <c r="K32" s="170"/>
      <c r="L32" s="170"/>
      <c r="M32" s="170"/>
      <c r="N32" s="170"/>
      <c r="O32" s="170"/>
      <c r="P32" s="170"/>
      <c r="Q32" s="198"/>
      <c r="R32" s="199"/>
      <c r="S32" s="67"/>
    </row>
    <row r="33" spans="6:19" x14ac:dyDescent="0.2">
      <c r="F33" s="190" t="s">
        <v>72</v>
      </c>
      <c r="G33" s="200"/>
      <c r="H33" s="74">
        <f>H27</f>
        <v>127129</v>
      </c>
      <c r="I33" s="201" t="s">
        <v>73</v>
      </c>
      <c r="J33" s="202"/>
      <c r="K33" s="170"/>
      <c r="L33" s="170"/>
      <c r="M33" s="170"/>
      <c r="N33" s="170"/>
      <c r="O33" s="170"/>
      <c r="P33" s="198"/>
      <c r="Q33" s="198"/>
      <c r="R33" s="199"/>
      <c r="S33" s="67"/>
    </row>
    <row r="34" spans="6:19" x14ac:dyDescent="0.2">
      <c r="F34" s="196" t="s">
        <v>74</v>
      </c>
      <c r="G34" s="197"/>
      <c r="H34" s="84">
        <f>H30</f>
        <v>59742</v>
      </c>
      <c r="I34" s="201" t="s">
        <v>75</v>
      </c>
      <c r="J34" s="202"/>
      <c r="K34" s="170"/>
      <c r="L34" s="170"/>
      <c r="M34" s="170"/>
      <c r="N34" s="170"/>
      <c r="O34" s="170"/>
      <c r="P34" s="198"/>
      <c r="Q34" s="198"/>
      <c r="R34" s="199"/>
      <c r="S34" s="67"/>
    </row>
    <row r="35" spans="6:19" x14ac:dyDescent="0.2">
      <c r="F35" s="173"/>
      <c r="G35" s="170"/>
      <c r="H35" s="83"/>
      <c r="I35" s="170"/>
      <c r="J35" s="170"/>
      <c r="K35" s="170"/>
      <c r="L35" s="170"/>
      <c r="M35" s="170"/>
      <c r="N35" s="170"/>
      <c r="O35" s="170"/>
      <c r="P35" s="198"/>
      <c r="Q35" s="198"/>
      <c r="R35" s="199"/>
      <c r="S35" s="67"/>
    </row>
    <row r="36" spans="6:19" x14ac:dyDescent="0.2">
      <c r="F36" s="173"/>
      <c r="G36" s="170"/>
      <c r="H36" s="170" t="s">
        <v>76</v>
      </c>
      <c r="I36" s="170"/>
      <c r="J36" s="170"/>
      <c r="K36" s="170"/>
      <c r="L36" s="170"/>
      <c r="M36" s="170"/>
      <c r="N36" s="170"/>
      <c r="O36" s="170"/>
      <c r="P36" s="170"/>
      <c r="Q36" s="170"/>
      <c r="R36" s="85"/>
      <c r="S36" s="67"/>
    </row>
    <row r="37" spans="6:19" ht="13.5" thickBot="1" x14ac:dyDescent="0.25">
      <c r="F37" s="203"/>
      <c r="G37" s="204"/>
      <c r="H37" s="204" t="s">
        <v>77</v>
      </c>
      <c r="I37" s="204"/>
      <c r="J37" s="204"/>
      <c r="K37" s="204"/>
      <c r="L37" s="204"/>
      <c r="M37" s="204"/>
      <c r="N37" s="204"/>
      <c r="O37" s="204"/>
      <c r="P37" s="204"/>
      <c r="Q37" s="204"/>
      <c r="R37" s="86"/>
      <c r="S37" s="67"/>
    </row>
    <row r="38" spans="6:19" x14ac:dyDescent="0.2">
      <c r="F38" s="87"/>
      <c r="G38" s="88"/>
      <c r="H38" s="89"/>
      <c r="I38" s="90"/>
      <c r="J38" s="88"/>
      <c r="K38" s="88"/>
      <c r="L38" s="67"/>
      <c r="M38" s="67"/>
      <c r="N38" s="67"/>
      <c r="O38" s="67"/>
      <c r="P38" s="67"/>
      <c r="Q38" s="67"/>
      <c r="R38" s="67"/>
      <c r="S38" s="67"/>
    </row>
    <row r="10012" spans="1:5" s="8" customFormat="1" x14ac:dyDescent="0.2">
      <c r="A10012" s="111" t="s">
        <v>45</v>
      </c>
      <c r="B10012" s="111"/>
      <c r="C10012" s="111"/>
      <c r="D10012" s="111"/>
      <c r="E10012" s="112"/>
    </row>
  </sheetData>
  <sheetProtection algorithmName="SHA-512" hashValue="GpK0vJL2wtBleXZ71O1EX+GP+FQOqJm7y3wKaNsWp9Bzcj3g4bAS8EMOy3cXxhfckaeGD3RUAmUUdVRgC9GrVg==" saltValue="a1+KZsX/wqcQsRPC4ttbHw==" spinCount="100000" sheet="1" objects="1" scenarios="1"/>
  <mergeCells count="127">
    <mergeCell ref="F34:G34"/>
    <mergeCell ref="I34:J34"/>
    <mergeCell ref="K34:L34"/>
    <mergeCell ref="M34:O34"/>
    <mergeCell ref="P34:R34"/>
    <mergeCell ref="F37:G37"/>
    <mergeCell ref="H37:M37"/>
    <mergeCell ref="N37:Q37"/>
    <mergeCell ref="A10012:E10012"/>
    <mergeCell ref="F35:G35"/>
    <mergeCell ref="I35:J35"/>
    <mergeCell ref="K35:L35"/>
    <mergeCell ref="M35:O35"/>
    <mergeCell ref="P35:R35"/>
    <mergeCell ref="F36:G36"/>
    <mergeCell ref="H36:Q36"/>
    <mergeCell ref="F32:G32"/>
    <mergeCell ref="J32:K32"/>
    <mergeCell ref="L32:N32"/>
    <mergeCell ref="O32:P32"/>
    <mergeCell ref="Q32:R32"/>
    <mergeCell ref="F33:G33"/>
    <mergeCell ref="I33:J33"/>
    <mergeCell ref="K33:L33"/>
    <mergeCell ref="M33:O33"/>
    <mergeCell ref="P33:R33"/>
    <mergeCell ref="F30:G30"/>
    <mergeCell ref="J30:K30"/>
    <mergeCell ref="L30:N30"/>
    <mergeCell ref="O30:P30"/>
    <mergeCell ref="Q30:R30"/>
    <mergeCell ref="F31:G31"/>
    <mergeCell ref="J31:K31"/>
    <mergeCell ref="L31:N31"/>
    <mergeCell ref="O31:P31"/>
    <mergeCell ref="Q31:R31"/>
    <mergeCell ref="F28:G28"/>
    <mergeCell ref="J28:K28"/>
    <mergeCell ref="L28:N28"/>
    <mergeCell ref="O28:P28"/>
    <mergeCell ref="Q28:R28"/>
    <mergeCell ref="F29:H29"/>
    <mergeCell ref="J29:K29"/>
    <mergeCell ref="L29:N29"/>
    <mergeCell ref="O29:P29"/>
    <mergeCell ref="Q29:R29"/>
    <mergeCell ref="F26:G26"/>
    <mergeCell ref="J26:K26"/>
    <mergeCell ref="L26:N26"/>
    <mergeCell ref="O26:P26"/>
    <mergeCell ref="Q26:R26"/>
    <mergeCell ref="F27:G27"/>
    <mergeCell ref="J27:K27"/>
    <mergeCell ref="L27:N27"/>
    <mergeCell ref="O27:P27"/>
    <mergeCell ref="Q27:R27"/>
    <mergeCell ref="F24:G24"/>
    <mergeCell ref="J24:K24"/>
    <mergeCell ref="L24:N24"/>
    <mergeCell ref="O24:P24"/>
    <mergeCell ref="Q24:R24"/>
    <mergeCell ref="F25:G25"/>
    <mergeCell ref="J25:K25"/>
    <mergeCell ref="L25:N25"/>
    <mergeCell ref="O25:P25"/>
    <mergeCell ref="Q25:R25"/>
    <mergeCell ref="F22:G22"/>
    <mergeCell ref="J22:K22"/>
    <mergeCell ref="L22:N22"/>
    <mergeCell ref="O22:P22"/>
    <mergeCell ref="Q22:R22"/>
    <mergeCell ref="F23:G23"/>
    <mergeCell ref="J23:K23"/>
    <mergeCell ref="L23:N23"/>
    <mergeCell ref="O23:P23"/>
    <mergeCell ref="Q23:R23"/>
    <mergeCell ref="F20:G20"/>
    <mergeCell ref="J20:K20"/>
    <mergeCell ref="L20:N20"/>
    <mergeCell ref="O20:P20"/>
    <mergeCell ref="Q20:R20"/>
    <mergeCell ref="F21:H21"/>
    <mergeCell ref="J21:K21"/>
    <mergeCell ref="L21:N21"/>
    <mergeCell ref="O21:P21"/>
    <mergeCell ref="Q21:R21"/>
    <mergeCell ref="F18:G18"/>
    <mergeCell ref="J18:K18"/>
    <mergeCell ref="L18:N18"/>
    <mergeCell ref="O18:P18"/>
    <mergeCell ref="Q18:R18"/>
    <mergeCell ref="F19:G19"/>
    <mergeCell ref="J19:K19"/>
    <mergeCell ref="L19:N19"/>
    <mergeCell ref="O19:P19"/>
    <mergeCell ref="Q19:R19"/>
    <mergeCell ref="F16:G16"/>
    <mergeCell ref="J16:K16"/>
    <mergeCell ref="L16:N16"/>
    <mergeCell ref="O16:P16"/>
    <mergeCell ref="Q16:R16"/>
    <mergeCell ref="F17:G17"/>
    <mergeCell ref="J17:K17"/>
    <mergeCell ref="L17:N17"/>
    <mergeCell ref="O17:P17"/>
    <mergeCell ref="Q17:R17"/>
    <mergeCell ref="F14:G14"/>
    <mergeCell ref="J14:K14"/>
    <mergeCell ref="L14:N14"/>
    <mergeCell ref="O14:P14"/>
    <mergeCell ref="Q14:R14"/>
    <mergeCell ref="F15:G15"/>
    <mergeCell ref="J15:K15"/>
    <mergeCell ref="L15:N15"/>
    <mergeCell ref="O15:P15"/>
    <mergeCell ref="Q15:R15"/>
    <mergeCell ref="A4:E4"/>
    <mergeCell ref="F12:G12"/>
    <mergeCell ref="J12:K12"/>
    <mergeCell ref="L12:N12"/>
    <mergeCell ref="O12:P12"/>
    <mergeCell ref="Q12:R12"/>
    <mergeCell ref="F13:G13"/>
    <mergeCell ref="J13:K13"/>
    <mergeCell ref="L13:N13"/>
    <mergeCell ref="O13:P13"/>
    <mergeCell ref="Q13:R13"/>
  </mergeCells>
  <conditionalFormatting sqref="A2">
    <cfRule type="expression" dxfId="1" priority="1">
      <formula>ISERROR(A2)</formula>
    </cfRule>
  </conditionalFormatting>
  <hyperlinks>
    <hyperlink ref="A4" location="'Map'!A1" display="Map" xr:uid="{4ADD5773-B86F-45F9-A2CA-EB487F2D14BB}"/>
  </hyperlinks>
  <pageMargins left="0.7" right="0.7" top="0.75" bottom="0.75" header="0.3" footer="0.3"/>
  <pageSetup paperSize="9" scale="10" orientation="landscape"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70BC2-2E85-4FB8-841C-C379EE35118F}">
  <dimension ref="A1:H10012"/>
  <sheetViews>
    <sheetView tabSelected="1" workbookViewId="0">
      <selection activeCell="G27" sqref="G27"/>
    </sheetView>
  </sheetViews>
  <sheetFormatPr defaultColWidth="9.140625" defaultRowHeight="12.75" x14ac:dyDescent="0.2"/>
  <cols>
    <col min="1" max="5" width="3.7109375" style="9" customWidth="1"/>
    <col min="6" max="6" width="46.85546875" style="9" customWidth="1"/>
    <col min="7" max="7" width="15.7109375" style="9" customWidth="1"/>
    <col min="8" max="8" width="29.140625" style="9" customWidth="1"/>
    <col min="9" max="16384" width="9.140625" style="9"/>
  </cols>
  <sheetData>
    <row r="1" spans="1:8" s="2" customFormat="1" x14ac:dyDescent="0.2">
      <c r="A1" s="1"/>
      <c r="B1" s="1"/>
      <c r="C1" s="1"/>
      <c r="D1" s="1"/>
      <c r="E1" s="1"/>
    </row>
    <row r="2" spans="1:8" s="5" customFormat="1" ht="27" customHeight="1" x14ac:dyDescent="0.25">
      <c r="A2" s="3" t="str">
        <f ca="1">MID(CELL("filename",D1),FIND("]",CELL("filename",D1))+1,256)</f>
        <v>High Growth - AMCB</v>
      </c>
      <c r="B2" s="4"/>
      <c r="C2" s="4"/>
      <c r="D2" s="4"/>
      <c r="E2" s="4"/>
    </row>
    <row r="3" spans="1:8" s="7" customFormat="1" x14ac:dyDescent="0.2">
      <c r="A3" s="1"/>
      <c r="B3" s="1"/>
      <c r="C3" s="1"/>
      <c r="D3" s="1"/>
      <c r="E3" s="1"/>
      <c r="F3" s="6"/>
    </row>
    <row r="4" spans="1:8" s="8" customFormat="1" x14ac:dyDescent="0.2">
      <c r="A4" s="111" t="s">
        <v>0</v>
      </c>
      <c r="B4" s="111"/>
      <c r="C4" s="111"/>
      <c r="D4" s="111"/>
      <c r="E4" s="112"/>
    </row>
    <row r="5" spans="1:8" ht="3" customHeight="1" x14ac:dyDescent="0.2"/>
    <row r="6" spans="1:8" ht="3" customHeight="1" x14ac:dyDescent="0.2"/>
    <row r="7" spans="1:8" ht="3" customHeight="1" x14ac:dyDescent="0.2"/>
    <row r="8" spans="1:8" ht="3" customHeight="1" x14ac:dyDescent="0.2"/>
    <row r="9" spans="1:8" ht="3" customHeight="1" x14ac:dyDescent="0.2"/>
    <row r="11" spans="1:8" ht="15.75" x14ac:dyDescent="0.2">
      <c r="F11" s="205" t="s">
        <v>78</v>
      </c>
      <c r="G11" s="205"/>
      <c r="H11" s="205"/>
    </row>
    <row r="12" spans="1:8" x14ac:dyDescent="0.2">
      <c r="F12" s="91"/>
      <c r="G12" s="92"/>
      <c r="H12" s="91"/>
    </row>
    <row r="13" spans="1:8" x14ac:dyDescent="0.2">
      <c r="F13" s="93" t="s">
        <v>79</v>
      </c>
      <c r="G13" s="94">
        <v>0</v>
      </c>
      <c r="H13" s="95" t="s">
        <v>80</v>
      </c>
    </row>
    <row r="14" spans="1:8" x14ac:dyDescent="0.2">
      <c r="F14" s="93" t="s">
        <v>81</v>
      </c>
      <c r="G14" s="96">
        <v>0</v>
      </c>
      <c r="H14" s="95" t="s">
        <v>82</v>
      </c>
    </row>
    <row r="15" spans="1:8" x14ac:dyDescent="0.2">
      <c r="F15" s="93" t="s">
        <v>83</v>
      </c>
      <c r="G15" s="97">
        <v>0</v>
      </c>
      <c r="H15" s="95" t="s">
        <v>84</v>
      </c>
    </row>
    <row r="16" spans="1:8" x14ac:dyDescent="0.2">
      <c r="F16" s="98" t="s">
        <v>85</v>
      </c>
      <c r="G16" s="97">
        <v>0</v>
      </c>
      <c r="H16" s="95" t="s">
        <v>86</v>
      </c>
    </row>
    <row r="17" spans="6:8" x14ac:dyDescent="0.2">
      <c r="F17" s="93" t="s">
        <v>87</v>
      </c>
      <c r="G17" s="94">
        <v>8876</v>
      </c>
      <c r="H17" s="95" t="s">
        <v>88</v>
      </c>
    </row>
    <row r="18" spans="6:8" x14ac:dyDescent="0.2">
      <c r="F18" s="93" t="s">
        <v>89</v>
      </c>
      <c r="G18" s="94">
        <v>12778</v>
      </c>
      <c r="H18" s="95" t="s">
        <v>90</v>
      </c>
    </row>
    <row r="19" spans="6:8" x14ac:dyDescent="0.2">
      <c r="F19" s="93" t="s">
        <v>91</v>
      </c>
      <c r="G19" s="96">
        <v>84319</v>
      </c>
      <c r="H19" s="99" t="s">
        <v>92</v>
      </c>
    </row>
    <row r="20" spans="6:8" x14ac:dyDescent="0.2">
      <c r="F20" s="98" t="s">
        <v>93</v>
      </c>
      <c r="G20" s="100">
        <v>208363</v>
      </c>
      <c r="H20" s="99" t="s">
        <v>94</v>
      </c>
    </row>
    <row r="21" spans="6:8" x14ac:dyDescent="0.2">
      <c r="F21" s="98" t="s">
        <v>95</v>
      </c>
      <c r="G21" s="97">
        <v>116071</v>
      </c>
      <c r="H21" s="95" t="s">
        <v>96</v>
      </c>
    </row>
    <row r="22" spans="6:8" ht="33.75" x14ac:dyDescent="0.2">
      <c r="F22" s="98" t="s">
        <v>97</v>
      </c>
      <c r="G22" s="97">
        <v>-59742</v>
      </c>
      <c r="H22" s="95" t="s">
        <v>98</v>
      </c>
    </row>
    <row r="23" spans="6:8" x14ac:dyDescent="0.2">
      <c r="F23" s="93"/>
      <c r="G23" s="101"/>
      <c r="H23" s="102"/>
    </row>
    <row r="24" spans="6:8" ht="22.5" x14ac:dyDescent="0.2">
      <c r="F24" s="98" t="s">
        <v>99</v>
      </c>
      <c r="G24" s="97">
        <f>SUM($G$13:$G$22)</f>
        <v>370665</v>
      </c>
      <c r="H24" s="103" t="s">
        <v>100</v>
      </c>
    </row>
    <row r="25" spans="6:8" x14ac:dyDescent="0.2">
      <c r="F25" s="93"/>
      <c r="G25" s="101"/>
      <c r="H25" s="102"/>
    </row>
    <row r="26" spans="6:8" x14ac:dyDescent="0.2">
      <c r="F26" s="93" t="s">
        <v>101</v>
      </c>
      <c r="G26" s="104">
        <v>127129</v>
      </c>
      <c r="H26" s="105" t="s">
        <v>102</v>
      </c>
    </row>
    <row r="27" spans="6:8" x14ac:dyDescent="0.2">
      <c r="F27" s="93"/>
      <c r="G27" s="101"/>
      <c r="H27" s="102"/>
    </row>
    <row r="28" spans="6:8" x14ac:dyDescent="0.2">
      <c r="F28" s="93" t="s">
        <v>103</v>
      </c>
      <c r="G28" s="97">
        <f>$G$26</f>
        <v>127129</v>
      </c>
      <c r="H28" s="106" t="s">
        <v>104</v>
      </c>
    </row>
    <row r="29" spans="6:8" x14ac:dyDescent="0.2">
      <c r="F29" s="93"/>
      <c r="G29" s="100"/>
      <c r="H29" s="102"/>
    </row>
    <row r="30" spans="6:8" x14ac:dyDescent="0.2">
      <c r="F30" s="93" t="s">
        <v>105</v>
      </c>
      <c r="G30" s="91"/>
      <c r="H30" s="102"/>
    </row>
    <row r="31" spans="6:8" x14ac:dyDescent="0.2">
      <c r="F31" s="107" t="s">
        <v>106</v>
      </c>
      <c r="G31" s="97">
        <f>$G$24-$G$28</f>
        <v>243536</v>
      </c>
      <c r="H31" s="102" t="s">
        <v>107</v>
      </c>
    </row>
    <row r="32" spans="6:8" x14ac:dyDescent="0.2">
      <c r="F32" s="107" t="s">
        <v>108</v>
      </c>
      <c r="G32" s="109">
        <f>IF($G$28=0,0,$G$24/$G$28)</f>
        <v>2.9156604708603071</v>
      </c>
      <c r="H32" s="108" t="s">
        <v>109</v>
      </c>
    </row>
    <row r="33" spans="6:8" x14ac:dyDescent="0.2">
      <c r="F33" s="91"/>
      <c r="G33" s="100"/>
      <c r="H33" s="91"/>
    </row>
    <row r="34" spans="6:8" x14ac:dyDescent="0.2">
      <c r="F34" s="206" t="s">
        <v>110</v>
      </c>
      <c r="G34" s="206"/>
      <c r="H34" s="206"/>
    </row>
    <row r="35" spans="6:8" x14ac:dyDescent="0.2">
      <c r="F35" s="206"/>
      <c r="G35" s="206"/>
      <c r="H35" s="206"/>
    </row>
    <row r="36" spans="6:8" ht="24" customHeight="1" x14ac:dyDescent="0.2">
      <c r="F36" s="206"/>
      <c r="G36" s="206"/>
      <c r="H36" s="206"/>
    </row>
    <row r="10012" spans="1:5" s="8" customFormat="1" x14ac:dyDescent="0.2">
      <c r="A10012" s="111" t="s">
        <v>45</v>
      </c>
      <c r="B10012" s="111"/>
      <c r="C10012" s="111"/>
      <c r="D10012" s="111"/>
      <c r="E10012" s="112"/>
    </row>
  </sheetData>
  <sheetProtection algorithmName="SHA-512" hashValue="Yc3crYqu0HQfI2Fl7sNPsvX8GePyBlsW0R84a/uh6IyBqnwjUU0YEpT80uRgSDYDxiftsy9RBsrwH1RbjEp8TA==" saltValue="WBgoSf22iIdQ4tt2u8lQjQ==" spinCount="100000" sheet="1" objects="1" scenarios="1"/>
  <mergeCells count="4">
    <mergeCell ref="A4:E4"/>
    <mergeCell ref="F11:H11"/>
    <mergeCell ref="F34:H36"/>
    <mergeCell ref="A10012:E10012"/>
  </mergeCells>
  <conditionalFormatting sqref="A2">
    <cfRule type="expression" dxfId="0" priority="1">
      <formula>ISERROR(A2)</formula>
    </cfRule>
  </conditionalFormatting>
  <hyperlinks>
    <hyperlink ref="A4" location="'Map'!A1" display="Map" xr:uid="{CBB29289-E2FA-4837-8779-64F82581BF96}"/>
  </hyperlinks>
  <pageMargins left="0.7" right="0.7" top="0.75" bottom="0.75" header="0.3" footer="0.3"/>
  <pageSetup paperSize="9" orientation="landscape"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BA74B1EBFADFC4FB9B14309F2433B79" ma:contentTypeVersion="4" ma:contentTypeDescription="Create a new document." ma:contentTypeScope="" ma:versionID="e07f3539b6c3e3f9aaeafdf9ece0622e">
  <xsd:schema xmlns:xsd="http://www.w3.org/2001/XMLSchema" xmlns:xs="http://www.w3.org/2001/XMLSchema" xmlns:p="http://schemas.microsoft.com/office/2006/metadata/properties" xmlns:ns2="e1ea6137-b8c0-463d-bd31-68a3238929d4" xmlns:ns3="7c450e78-0395-44cc-8d4b-e80fff661a48" targetNamespace="http://schemas.microsoft.com/office/2006/metadata/properties" ma:root="true" ma:fieldsID="726a1aa516f345b5c4d2ea580ae7b40c" ns2:_="" ns3:_="">
    <xsd:import namespace="e1ea6137-b8c0-463d-bd31-68a3238929d4"/>
    <xsd:import namespace="7c450e78-0395-44cc-8d4b-e80fff661a48"/>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ea6137-b8c0-463d-bd31-68a3238929d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c450e78-0395-44cc-8d4b-e80fff661a48"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3C051B1-BB58-4483-B083-9346F5D187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ea6137-b8c0-463d-bd31-68a3238929d4"/>
    <ds:schemaRef ds:uri="7c450e78-0395-44cc-8d4b-e80fff661a4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4D25C5-9E09-429D-BF9B-37876964031E}">
  <ds:schemaRefs>
    <ds:schemaRef ds:uri="http://schemas.microsoft.com/sharepoint/v3/contenttype/forms"/>
  </ds:schemaRefs>
</ds:datastoreItem>
</file>

<file path=customXml/itemProps3.xml><?xml version="1.0" encoding="utf-8"?>
<ds:datastoreItem xmlns:ds="http://schemas.openxmlformats.org/officeDocument/2006/customXml" ds:itemID="{01A6574D-396F-4AED-9DF1-0A6744F82EEA}">
  <ds:schemaRefs>
    <ds:schemaRef ds:uri="e1ea6137-b8c0-463d-bd31-68a3238929d4"/>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7c450e78-0395-44cc-8d4b-e80fff661a48"/>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High Growth - TEE</vt:lpstr>
      <vt:lpstr>High Growth - PA</vt:lpstr>
      <vt:lpstr>High Growth - AMCB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NWL High Growth Scenario TEE PA AMCB</dc:title>
  <dc:creator>Drennan, Craig</dc:creator>
  <cp:lastModifiedBy>Evans, Robin</cp:lastModifiedBy>
  <cp:lastPrinted>2021-03-06T18:15:22Z</cp:lastPrinted>
  <dcterms:created xsi:type="dcterms:W3CDTF">2021-03-05T13:36:49Z</dcterms:created>
  <dcterms:modified xsi:type="dcterms:W3CDTF">2021-09-27T08:33:16Z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0x0101006BA74B1EBFADFC4FB9B14309F2433B79</vt:lpwstr>
  </property>
</Properties>
</file>