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Economic Appraisal Tables\"/>
    </mc:Choice>
  </mc:AlternateContent>
  <xr:revisionPtr revIDLastSave="0" documentId="13_ncr:1_{0105F73F-3265-45DC-B340-3588606784D2}" xr6:coauthVersionLast="44" xr6:coauthVersionMax="44" xr10:uidLastSave="{00000000-0000-0000-0000-000000000000}"/>
  <bookViews>
    <workbookView xWindow="-108" yWindow="-108" windowWidth="23256" windowHeight="12576" xr2:uid="{6EB67418-8A8D-449F-B37A-E821E6A930A9}"/>
  </bookViews>
  <sheets>
    <sheet name="TEE table" sheetId="1" r:id="rId1"/>
  </sheets>
  <externalReferences>
    <externalReference r:id="rId2"/>
  </externalReferences>
  <definedNames>
    <definedName name="Live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8" i="1"/>
  <c r="C15" i="1"/>
  <c r="C16" i="1"/>
  <c r="C23" i="1"/>
  <c r="C24" i="1"/>
  <c r="E25" i="1"/>
  <c r="F25" i="1"/>
  <c r="G25" i="1"/>
  <c r="H25" i="1"/>
  <c r="I25" i="1"/>
  <c r="J22" i="1" l="1"/>
  <c r="C22" i="1" s="1"/>
  <c r="J21" i="1"/>
  <c r="E14" i="1"/>
  <c r="C14" i="1" s="1"/>
  <c r="E13" i="1"/>
  <c r="E6" i="1"/>
  <c r="C6" i="1" s="1"/>
  <c r="E5" i="1"/>
  <c r="E17" i="1" l="1"/>
  <c r="C17" i="1" s="1"/>
  <c r="C13" i="1"/>
  <c r="C5" i="1"/>
  <c r="E9" i="1"/>
  <c r="C9" i="1" s="1"/>
  <c r="J25" i="1"/>
  <c r="C25" i="1" s="1"/>
  <c r="C21" i="1"/>
  <c r="C29" i="1" l="1"/>
  <c r="C31" i="1" s="1"/>
  <c r="C34" i="1" s="1"/>
  <c r="C37" i="1" l="1"/>
</calcChain>
</file>

<file path=xl/sharedStrings.xml><?xml version="1.0" encoding="utf-8"?>
<sst xmlns="http://schemas.openxmlformats.org/spreadsheetml/2006/main" count="68" uniqueCount="50">
  <si>
    <t xml:space="preserve">             All entries are discounted present values, in 2010  prices and values</t>
  </si>
  <si>
    <t>Notes:  Benefits appear as positive numbers, while costs appear as negative numbers.</t>
  </si>
  <si>
    <t xml:space="preserve">  (6) = (1a) + (1b) + (5)</t>
  </si>
  <si>
    <t>Present Value of Transport Economic Efficiency Benefits (TEE)</t>
  </si>
  <si>
    <t xml:space="preserve"> TOTAL</t>
  </si>
  <si>
    <t xml:space="preserve">  (5) = (2) + (3) + (4)</t>
  </si>
  <si>
    <r>
      <t xml:space="preserve"> </t>
    </r>
    <r>
      <rPr>
        <b/>
        <sz val="8.5"/>
        <rFont val="Arial"/>
        <family val="2"/>
      </rPr>
      <t>NET BUSINESS IMPACT</t>
    </r>
  </si>
  <si>
    <t xml:space="preserve">   (4)</t>
  </si>
  <si>
    <t xml:space="preserve">        Developer contributions</t>
  </si>
  <si>
    <t xml:space="preserve"> Other business impacts</t>
  </si>
  <si>
    <t xml:space="preserve">   (3)</t>
  </si>
  <si>
    <r>
      <t xml:space="preserve">           </t>
    </r>
    <r>
      <rPr>
        <b/>
        <sz val="8.5"/>
        <rFont val="Arial"/>
        <family val="2"/>
      </rPr>
      <t>Subtotal</t>
    </r>
  </si>
  <si>
    <t xml:space="preserve">        Grant/subsidy</t>
  </si>
  <si>
    <t xml:space="preserve">        Investment costs</t>
  </si>
  <si>
    <t xml:space="preserve">        Operating costs</t>
  </si>
  <si>
    <t xml:space="preserve">        Revenue</t>
  </si>
  <si>
    <t xml:space="preserve">Passengers </t>
  </si>
  <si>
    <t xml:space="preserve">Freight </t>
  </si>
  <si>
    <r>
      <t xml:space="preserve"> </t>
    </r>
    <r>
      <rPr>
        <b/>
        <i/>
        <sz val="8.5"/>
        <rFont val="Arial"/>
        <family val="2"/>
      </rPr>
      <t>Private sector provider impacts</t>
    </r>
  </si>
  <si>
    <t xml:space="preserve">   (2)</t>
  </si>
  <si>
    <t xml:space="preserve">        During Construction &amp; Maintenance</t>
  </si>
  <si>
    <t xml:space="preserve">        User charges</t>
  </si>
  <si>
    <t xml:space="preserve">        Vehicle operating costs</t>
  </si>
  <si>
    <t xml:space="preserve">        Travel time</t>
  </si>
  <si>
    <t>All modes</t>
  </si>
  <si>
    <t>Freight (Road)</t>
  </si>
  <si>
    <t>Passengers</t>
  </si>
  <si>
    <t>Business Cars &amp; LGVs</t>
  </si>
  <si>
    <t>Goods Vehicles</t>
  </si>
  <si>
    <t xml:space="preserve">User benefits </t>
  </si>
  <si>
    <t>Business</t>
  </si>
  <si>
    <t xml:space="preserve">   (1b)</t>
  </si>
  <si>
    <t>NET NON-BUSINESS BENEFITS: OTHER</t>
  </si>
  <si>
    <t>Private Cars and LGVs</t>
  </si>
  <si>
    <t>TOTAL</t>
  </si>
  <si>
    <r>
      <t xml:space="preserve"> </t>
    </r>
    <r>
      <rPr>
        <b/>
        <i/>
        <u/>
        <sz val="8.5"/>
        <rFont val="Arial"/>
        <family val="2"/>
      </rPr>
      <t xml:space="preserve">User benefits </t>
    </r>
  </si>
  <si>
    <t>OTHER</t>
  </si>
  <si>
    <t>RAIL</t>
  </si>
  <si>
    <t>BUS and COACH</t>
  </si>
  <si>
    <t>ROAD</t>
  </si>
  <si>
    <t>ALL MODES</t>
  </si>
  <si>
    <t>Non-business: Other</t>
  </si>
  <si>
    <t xml:space="preserve">   (1a)</t>
  </si>
  <si>
    <t>NET NON-BUSINESS BENEFITS: COMMUTING</t>
  </si>
  <si>
    <t xml:space="preserve">      During Construction &amp; Maintenance</t>
  </si>
  <si>
    <t xml:space="preserve">      User charges</t>
  </si>
  <si>
    <t xml:space="preserve">      Vehicle operating costs</t>
  </si>
  <si>
    <t xml:space="preserve">      Travel time</t>
  </si>
  <si>
    <t>Non-business: Commuting</t>
  </si>
  <si>
    <t xml:space="preserve">Economic Efficiency of the Transport System (TEE)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</si>
</sst>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0"/>
      <color theme="1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u/>
      <sz val="8.5"/>
      <name val="Arial"/>
      <family val="2"/>
    </font>
    <font>
      <b/>
      <u/>
      <sz val="10"/>
      <name val="Arial"/>
      <family val="2"/>
    </font>
    <font>
      <b/>
      <u/>
      <sz val="8.5"/>
      <name val="Arial"/>
      <family val="2"/>
    </font>
    <font>
      <u/>
      <sz val="8.5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" fontId="4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1" fillId="0" borderId="0" xfId="2"/>
    <xf numFmtId="0" fontId="1" fillId="0" borderId="0" xfId="2" applyAlignment="1">
      <alignment horizontal="justify" wrapText="1"/>
    </xf>
    <xf numFmtId="0" fontId="2" fillId="0" borderId="1" xfId="2" applyFont="1" applyBorder="1" applyAlignment="1">
      <alignment horizontal="justify" vertical="top" wrapText="1"/>
    </xf>
    <xf numFmtId="0" fontId="2" fillId="0" borderId="2" xfId="2" applyFont="1" applyBorder="1" applyAlignment="1">
      <alignment horizontal="justify" wrapText="1"/>
    </xf>
    <xf numFmtId="0" fontId="2" fillId="0" borderId="3" xfId="2" applyFont="1" applyBorder="1" applyAlignment="1">
      <alignment horizontal="justify" wrapText="1"/>
    </xf>
    <xf numFmtId="0" fontId="2" fillId="0" borderId="4" xfId="2" applyFont="1" applyBorder="1" applyAlignment="1">
      <alignment horizontal="justify" vertical="top" wrapText="1"/>
    </xf>
    <xf numFmtId="0" fontId="2" fillId="0" borderId="0" xfId="2" applyFont="1" applyAlignment="1">
      <alignment horizontal="justify" wrapText="1"/>
    </xf>
    <xf numFmtId="0" fontId="2" fillId="0" borderId="5" xfId="2" applyFont="1" applyBorder="1" applyAlignment="1">
      <alignment horizontal="justify" wrapText="1"/>
    </xf>
    <xf numFmtId="0" fontId="2" fillId="0" borderId="0" xfId="2" applyFont="1" applyAlignment="1">
      <alignment horizontal="justify" wrapText="1"/>
    </xf>
    <xf numFmtId="0" fontId="3" fillId="0" borderId="0" xfId="2" applyFont="1" applyAlignment="1">
      <alignment horizontal="justify" wrapText="1"/>
    </xf>
    <xf numFmtId="0" fontId="3" fillId="0" borderId="5" xfId="2" applyFont="1" applyBorder="1" applyAlignment="1">
      <alignment horizontal="justify" wrapText="1"/>
    </xf>
    <xf numFmtId="3" fontId="2" fillId="0" borderId="6" xfId="1" applyFont="1" applyBorder="1" applyAlignment="1">
      <alignment horizontal="justify" wrapText="1"/>
    </xf>
    <xf numFmtId="0" fontId="2" fillId="0" borderId="4" xfId="2" applyFont="1" applyBorder="1" applyAlignment="1">
      <alignment horizontal="left" wrapText="1"/>
    </xf>
    <xf numFmtId="0" fontId="2" fillId="0" borderId="5" xfId="2" applyFont="1" applyBorder="1" applyAlignment="1">
      <alignment horizontal="left" wrapText="1"/>
    </xf>
    <xf numFmtId="0" fontId="3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5" xfId="2" applyFont="1" applyBorder="1" applyAlignment="1">
      <alignment horizontal="justify" wrapText="1"/>
    </xf>
    <xf numFmtId="0" fontId="2" fillId="0" borderId="4" xfId="2" applyFont="1" applyBorder="1" applyAlignment="1">
      <alignment horizontal="justify" wrapText="1"/>
    </xf>
    <xf numFmtId="0" fontId="2" fillId="0" borderId="4" xfId="2" applyFont="1" applyBorder="1" applyAlignment="1">
      <alignment horizontal="justify" wrapText="1"/>
    </xf>
    <xf numFmtId="0" fontId="2" fillId="0" borderId="7" xfId="2" applyFont="1" applyBorder="1" applyAlignment="1">
      <alignment horizontal="justify" vertical="top" wrapText="1"/>
    </xf>
    <xf numFmtId="0" fontId="2" fillId="0" borderId="8" xfId="2" applyFont="1" applyBorder="1" applyAlignment="1">
      <alignment horizontal="justify" wrapText="1"/>
    </xf>
    <xf numFmtId="0" fontId="2" fillId="0" borderId="9" xfId="2" applyFont="1" applyBorder="1" applyAlignment="1">
      <alignment horizontal="justify" wrapText="1"/>
    </xf>
    <xf numFmtId="0" fontId="2" fillId="0" borderId="9" xfId="2" applyFont="1" applyBorder="1" applyAlignment="1">
      <alignment horizontal="justify" wrapText="1"/>
    </xf>
    <xf numFmtId="0" fontId="3" fillId="0" borderId="0" xfId="2" quotePrefix="1" applyFont="1" applyAlignment="1">
      <alignment horizontal="justify" wrapText="1"/>
    </xf>
    <xf numFmtId="164" fontId="2" fillId="0" borderId="10" xfId="2" applyNumberFormat="1" applyFont="1" applyBorder="1" applyAlignment="1">
      <alignment horizontal="justify" wrapText="1"/>
    </xf>
    <xf numFmtId="0" fontId="2" fillId="0" borderId="11" xfId="2" applyFont="1" applyBorder="1" applyAlignment="1">
      <alignment horizontal="justify" vertical="top" wrapText="1"/>
    </xf>
    <xf numFmtId="0" fontId="2" fillId="0" borderId="12" xfId="2" applyFont="1" applyBorder="1" applyAlignment="1">
      <alignment horizontal="justify" wrapText="1"/>
    </xf>
    <xf numFmtId="0" fontId="2" fillId="0" borderId="13" xfId="2" applyFont="1" applyBorder="1" applyAlignment="1">
      <alignment horizontal="justify" wrapText="1"/>
    </xf>
    <xf numFmtId="0" fontId="6" fillId="0" borderId="0" xfId="2" applyFont="1" applyAlignment="1">
      <alignment horizontal="justify" wrapText="1"/>
    </xf>
    <xf numFmtId="0" fontId="6" fillId="0" borderId="5" xfId="2" applyFont="1" applyBorder="1" applyAlignment="1">
      <alignment horizontal="justify" wrapText="1"/>
    </xf>
    <xf numFmtId="0" fontId="2" fillId="0" borderId="14" xfId="2" applyFont="1" applyBorder="1" applyAlignment="1">
      <alignment horizontal="justify" vertical="top" wrapText="1"/>
    </xf>
    <xf numFmtId="0" fontId="2" fillId="0" borderId="14" xfId="2" applyFont="1" applyBorder="1" applyAlignment="1">
      <alignment horizontal="justify" wrapText="1"/>
    </xf>
    <xf numFmtId="0" fontId="2" fillId="0" borderId="6" xfId="2" applyFont="1" applyBorder="1" applyAlignment="1">
      <alignment horizontal="justify" wrapText="1"/>
    </xf>
    <xf numFmtId="1" fontId="2" fillId="0" borderId="6" xfId="2" applyNumberFormat="1" applyFont="1" applyBorder="1" applyAlignment="1">
      <alignment horizontal="justify" wrapText="1"/>
    </xf>
    <xf numFmtId="0" fontId="2" fillId="0" borderId="15" xfId="2" applyFont="1" applyBorder="1" applyAlignment="1">
      <alignment horizontal="justify" vertical="top" wrapText="1"/>
    </xf>
    <xf numFmtId="0" fontId="2" fillId="0" borderId="16" xfId="2" applyFont="1" applyBorder="1" applyAlignment="1">
      <alignment horizontal="justify" wrapText="1"/>
    </xf>
    <xf numFmtId="0" fontId="2" fillId="0" borderId="17" xfId="2" applyFont="1" applyBorder="1" applyAlignment="1">
      <alignment horizontal="justify" wrapText="1"/>
    </xf>
    <xf numFmtId="0" fontId="3" fillId="0" borderId="18" xfId="2" applyFont="1" applyBorder="1" applyAlignment="1">
      <alignment horizontal="justify" wrapText="1"/>
    </xf>
    <xf numFmtId="0" fontId="2" fillId="0" borderId="19" xfId="2" applyFont="1" applyBorder="1" applyAlignment="1">
      <alignment horizontal="justify" wrapText="1"/>
    </xf>
    <xf numFmtId="0" fontId="2" fillId="0" borderId="20" xfId="2" applyFont="1" applyBorder="1" applyAlignment="1">
      <alignment horizontal="justify" vertical="top" wrapText="1"/>
    </xf>
    <xf numFmtId="0" fontId="2" fillId="0" borderId="21" xfId="2" applyFont="1" applyBorder="1" applyAlignment="1">
      <alignment horizontal="justify" wrapText="1"/>
    </xf>
    <xf numFmtId="41" fontId="2" fillId="0" borderId="9" xfId="2" applyNumberFormat="1" applyFont="1" applyBorder="1" applyAlignment="1">
      <alignment horizontal="justify" wrapText="1"/>
    </xf>
    <xf numFmtId="0" fontId="1" fillId="0" borderId="21" xfId="2" applyBorder="1"/>
    <xf numFmtId="0" fontId="2" fillId="0" borderId="22" xfId="2" applyFont="1" applyBorder="1" applyAlignment="1">
      <alignment horizontal="justify" vertical="top" wrapText="1"/>
    </xf>
    <xf numFmtId="0" fontId="2" fillId="0" borderId="18" xfId="2" applyFont="1" applyBorder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12" xfId="2" applyFont="1" applyBorder="1" applyAlignment="1">
      <alignment horizontal="justify" wrapText="1"/>
    </xf>
    <xf numFmtId="0" fontId="2" fillId="0" borderId="23" xfId="2" applyFont="1" applyBorder="1" applyAlignment="1">
      <alignment horizontal="justify" wrapText="1"/>
    </xf>
    <xf numFmtId="0" fontId="2" fillId="0" borderId="12" xfId="2" applyFont="1" applyBorder="1" applyAlignment="1">
      <alignment horizontal="justify" wrapText="1"/>
    </xf>
    <xf numFmtId="1" fontId="2" fillId="0" borderId="24" xfId="2" applyNumberFormat="1" applyFont="1" applyBorder="1" applyAlignment="1">
      <alignment horizontal="justify" wrapText="1"/>
    </xf>
    <xf numFmtId="0" fontId="2" fillId="0" borderId="24" xfId="2" applyFont="1" applyBorder="1" applyAlignment="1">
      <alignment horizontal="justify" wrapText="1"/>
    </xf>
    <xf numFmtId="0" fontId="3" fillId="0" borderId="25" xfId="2" quotePrefix="1" applyFont="1" applyBorder="1" applyAlignment="1">
      <alignment horizontal="justify" wrapText="1"/>
    </xf>
    <xf numFmtId="3" fontId="2" fillId="0" borderId="9" xfId="1" applyFont="1" applyBorder="1" applyAlignment="1">
      <alignment horizontal="justify" wrapText="1"/>
    </xf>
    <xf numFmtId="0" fontId="2" fillId="0" borderId="2" xfId="2" applyFont="1" applyBorder="1" applyAlignment="1">
      <alignment horizontal="justify" wrapText="1"/>
    </xf>
    <xf numFmtId="0" fontId="2" fillId="0" borderId="10" xfId="2" applyFont="1" applyBorder="1" applyAlignment="1">
      <alignment horizontal="justify" wrapText="1"/>
    </xf>
    <xf numFmtId="1" fontId="2" fillId="0" borderId="7" xfId="2" applyNumberFormat="1" applyFont="1" applyBorder="1" applyAlignment="1">
      <alignment horizontal="justify" vertical="top" wrapText="1"/>
    </xf>
    <xf numFmtId="0" fontId="2" fillId="2" borderId="8" xfId="2" applyFont="1" applyFill="1" applyBorder="1" applyAlignment="1">
      <alignment horizontal="justify" wrapText="1"/>
    </xf>
    <xf numFmtId="0" fontId="2" fillId="2" borderId="21" xfId="2" applyFont="1" applyFill="1" applyBorder="1" applyAlignment="1">
      <alignment horizontal="justify" wrapText="1"/>
    </xf>
    <xf numFmtId="0" fontId="2" fillId="0" borderId="26" xfId="2" applyFont="1" applyBorder="1" applyAlignment="1">
      <alignment horizontal="justify" wrapText="1"/>
    </xf>
    <xf numFmtId="1" fontId="2" fillId="0" borderId="27" xfId="2" applyNumberFormat="1" applyFont="1" applyBorder="1" applyAlignment="1">
      <alignment horizontal="justify" vertical="top" wrapText="1"/>
    </xf>
    <xf numFmtId="0" fontId="2" fillId="0" borderId="28" xfId="2" applyFont="1" applyBorder="1" applyAlignment="1">
      <alignment horizontal="justify" wrapText="1"/>
    </xf>
    <xf numFmtId="0" fontId="3" fillId="0" borderId="29" xfId="2" applyFont="1" applyBorder="1" applyAlignment="1">
      <alignment horizontal="justify" wrapText="1"/>
    </xf>
    <xf numFmtId="0" fontId="5" fillId="0" borderId="13" xfId="2" applyFont="1" applyBorder="1" applyAlignment="1">
      <alignment horizontal="justify" wrapText="1"/>
    </xf>
    <xf numFmtId="0" fontId="7" fillId="0" borderId="0" xfId="2" applyFont="1" applyAlignment="1">
      <alignment horizontal="justify" wrapText="1"/>
    </xf>
    <xf numFmtId="0" fontId="7" fillId="0" borderId="5" xfId="2" applyFont="1" applyBorder="1" applyAlignment="1">
      <alignment horizontal="justify" wrapText="1"/>
    </xf>
    <xf numFmtId="0" fontId="8" fillId="0" borderId="0" xfId="2" applyFont="1" applyAlignment="1">
      <alignment horizontal="justify" wrapText="1"/>
    </xf>
    <xf numFmtId="0" fontId="8" fillId="0" borderId="5" xfId="2" applyFont="1" applyBorder="1" applyAlignment="1">
      <alignment horizontal="justify" wrapText="1"/>
    </xf>
    <xf numFmtId="0" fontId="5" fillId="0" borderId="23" xfId="2" applyFont="1" applyBorder="1" applyAlignment="1">
      <alignment horizontal="justify" wrapText="1"/>
    </xf>
    <xf numFmtId="0" fontId="2" fillId="0" borderId="23" xfId="2" applyFont="1" applyBorder="1" applyAlignment="1">
      <alignment horizontal="justify" wrapText="1"/>
    </xf>
    <xf numFmtId="0" fontId="2" fillId="0" borderId="14" xfId="2" applyFont="1" applyBorder="1" applyAlignment="1">
      <alignment horizontal="justify" wrapText="1"/>
    </xf>
    <xf numFmtId="0" fontId="2" fillId="0" borderId="30" xfId="2" applyFont="1" applyBorder="1" applyAlignment="1">
      <alignment horizontal="justify" wrapText="1"/>
    </xf>
    <xf numFmtId="0" fontId="2" fillId="0" borderId="31" xfId="2" applyFont="1" applyBorder="1" applyAlignment="1">
      <alignment horizontal="justify" wrapText="1"/>
    </xf>
    <xf numFmtId="1" fontId="2" fillId="0" borderId="14" xfId="2" applyNumberFormat="1" applyFont="1" applyBorder="1" applyAlignment="1">
      <alignment horizontal="justify" wrapText="1"/>
    </xf>
    <xf numFmtId="1" fontId="2" fillId="0" borderId="30" xfId="2" applyNumberFormat="1" applyFont="1" applyBorder="1" applyAlignment="1">
      <alignment horizontal="justify" wrapText="1"/>
    </xf>
    <xf numFmtId="1" fontId="2" fillId="0" borderId="9" xfId="2" applyNumberFormat="1" applyFont="1" applyBorder="1" applyAlignment="1">
      <alignment horizontal="justify" wrapText="1"/>
    </xf>
    <xf numFmtId="0" fontId="9" fillId="0" borderId="0" xfId="2" applyFont="1" applyAlignment="1">
      <alignment horizontal="justify" wrapText="1"/>
    </xf>
    <xf numFmtId="0" fontId="9" fillId="0" borderId="5" xfId="2" applyFont="1" applyBorder="1" applyAlignment="1">
      <alignment horizontal="justify" wrapText="1"/>
    </xf>
    <xf numFmtId="0" fontId="2" fillId="0" borderId="32" xfId="2" applyFont="1" applyBorder="1" applyAlignment="1">
      <alignment horizontal="justify" wrapText="1"/>
    </xf>
    <xf numFmtId="0" fontId="2" fillId="0" borderId="16" xfId="2" applyFont="1" applyBorder="1" applyAlignment="1">
      <alignment horizontal="justify" wrapText="1"/>
    </xf>
    <xf numFmtId="0" fontId="2" fillId="0" borderId="18" xfId="2" applyFont="1" applyBorder="1" applyAlignment="1">
      <alignment horizontal="justify" wrapText="1"/>
    </xf>
    <xf numFmtId="0" fontId="2" fillId="3" borderId="8" xfId="2" applyFont="1" applyFill="1" applyBorder="1" applyAlignment="1">
      <alignment horizontal="justify" wrapText="1"/>
    </xf>
    <xf numFmtId="0" fontId="2" fillId="3" borderId="9" xfId="2" applyFont="1" applyFill="1" applyBorder="1" applyAlignment="1">
      <alignment horizontal="justify" wrapText="1"/>
    </xf>
    <xf numFmtId="0" fontId="2" fillId="3" borderId="29" xfId="2" applyFont="1" applyFill="1" applyBorder="1" applyAlignment="1">
      <alignment horizontal="justify" wrapText="1"/>
    </xf>
    <xf numFmtId="1" fontId="2" fillId="0" borderId="8" xfId="2" applyNumberFormat="1" applyFont="1" applyBorder="1" applyAlignment="1">
      <alignment horizontal="justify" wrapText="1"/>
    </xf>
    <xf numFmtId="1" fontId="2" fillId="0" borderId="9" xfId="2" applyNumberFormat="1" applyFont="1" applyBorder="1" applyAlignment="1">
      <alignment horizontal="justify" wrapText="1"/>
    </xf>
    <xf numFmtId="0" fontId="2" fillId="0" borderId="29" xfId="2" applyFont="1" applyBorder="1" applyAlignment="1">
      <alignment horizontal="justify" wrapText="1"/>
    </xf>
    <xf numFmtId="0" fontId="2" fillId="0" borderId="33" xfId="2" applyFont="1" applyBorder="1" applyAlignment="1">
      <alignment horizontal="justify" wrapText="1"/>
    </xf>
    <xf numFmtId="1" fontId="2" fillId="0" borderId="33" xfId="2" applyNumberFormat="1" applyFont="1" applyBorder="1" applyAlignment="1">
      <alignment horizontal="justify" wrapText="1"/>
    </xf>
    <xf numFmtId="0" fontId="10" fillId="0" borderId="0" xfId="2" applyFont="1" applyAlignment="1">
      <alignment horizontal="justify" wrapText="1"/>
    </xf>
    <xf numFmtId="0" fontId="10" fillId="0" borderId="5" xfId="2" applyFont="1" applyBorder="1" applyAlignment="1">
      <alignment horizontal="justify" wrapText="1"/>
    </xf>
    <xf numFmtId="1" fontId="1" fillId="0" borderId="0" xfId="2" applyNumberFormat="1"/>
    <xf numFmtId="0" fontId="5" fillId="0" borderId="4" xfId="2" applyFont="1" applyBorder="1" applyAlignment="1">
      <alignment horizontal="justify" vertical="top" wrapText="1"/>
    </xf>
    <xf numFmtId="0" fontId="1" fillId="0" borderId="5" xfId="2" applyBorder="1" applyAlignment="1">
      <alignment horizontal="justify" wrapText="1"/>
    </xf>
    <xf numFmtId="0" fontId="2" fillId="0" borderId="30" xfId="2" applyFont="1" applyBorder="1" applyAlignment="1">
      <alignment horizontal="justify" wrapText="1"/>
    </xf>
    <xf numFmtId="0" fontId="3" fillId="0" borderId="5" xfId="2" quotePrefix="1" applyFont="1" applyBorder="1" applyAlignment="1">
      <alignment horizontal="justify" wrapText="1"/>
    </xf>
    <xf numFmtId="1" fontId="2" fillId="0" borderId="21" xfId="2" applyNumberFormat="1" applyFont="1" applyBorder="1" applyAlignment="1">
      <alignment horizontal="justify" wrapText="1"/>
    </xf>
    <xf numFmtId="0" fontId="9" fillId="0" borderId="4" xfId="2" applyFont="1" applyBorder="1" applyAlignment="1">
      <alignment horizontal="left" wrapText="1"/>
    </xf>
    <xf numFmtId="0" fontId="9" fillId="0" borderId="5" xfId="2" applyFont="1" applyBorder="1" applyAlignment="1">
      <alignment horizontal="left" wrapText="1"/>
    </xf>
    <xf numFmtId="0" fontId="2" fillId="0" borderId="34" xfId="2" applyFont="1" applyBorder="1" applyAlignment="1">
      <alignment horizontal="justify" wrapText="1"/>
    </xf>
    <xf numFmtId="0" fontId="2" fillId="3" borderId="33" xfId="2" applyFont="1" applyFill="1" applyBorder="1" applyAlignment="1">
      <alignment horizontal="justify" wrapText="1"/>
    </xf>
    <xf numFmtId="0" fontId="2" fillId="3" borderId="9" xfId="2" applyFont="1" applyFill="1" applyBorder="1" applyAlignment="1">
      <alignment horizontal="justify" wrapText="1"/>
    </xf>
    <xf numFmtId="1" fontId="2" fillId="0" borderId="35" xfId="2" applyNumberFormat="1" applyFont="1" applyBorder="1" applyAlignment="1">
      <alignment horizontal="justify" wrapText="1"/>
    </xf>
    <xf numFmtId="1" fontId="2" fillId="0" borderId="26" xfId="2" applyNumberFormat="1" applyFont="1" applyBorder="1" applyAlignment="1">
      <alignment horizontal="justify" wrapText="1"/>
    </xf>
    <xf numFmtId="0" fontId="2" fillId="0" borderId="36" xfId="2" applyFont="1" applyBorder="1" applyAlignment="1">
      <alignment horizontal="justify" vertical="top" wrapText="1"/>
    </xf>
    <xf numFmtId="0" fontId="5" fillId="0" borderId="4" xfId="2" applyFont="1" applyBorder="1" applyAlignment="1">
      <alignment horizontal="justify" wrapText="1"/>
    </xf>
    <xf numFmtId="0" fontId="8" fillId="0" borderId="23" xfId="2" applyFont="1" applyBorder="1" applyAlignment="1">
      <alignment horizontal="justify" wrapText="1"/>
    </xf>
    <xf numFmtId="0" fontId="8" fillId="0" borderId="37" xfId="2" applyFont="1" applyBorder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0" fontId="1" fillId="0" borderId="2" xfId="2" applyBorder="1" applyAlignment="1">
      <alignment horizontal="justify" wrapText="1"/>
    </xf>
    <xf numFmtId="0" fontId="12" fillId="0" borderId="0" xfId="2" applyFont="1"/>
    <xf numFmtId="0" fontId="13" fillId="0" borderId="0" xfId="2" applyFont="1" applyAlignment="1">
      <alignment horizontal="center" wrapText="1"/>
    </xf>
    <xf numFmtId="0" fontId="1" fillId="0" borderId="0" xfId="2" applyAlignment="1">
      <alignment horizontal="justify" wrapText="1"/>
    </xf>
    <xf numFmtId="0" fontId="11" fillId="0" borderId="0" xfId="2" applyFont="1" applyAlignment="1">
      <alignment horizontal="justify" wrapText="1"/>
    </xf>
  </cellXfs>
  <cellStyles count="3">
    <cellStyle name="Comma" xfId="1" builtinId="3"/>
    <cellStyle name="Normal" xfId="0" builtinId="0"/>
    <cellStyle name="Normal 3 2" xfId="2" xr:uid="{1B8F5581-DE46-4E6C-8D1D-0FBF5D988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398xx/70039894%20-%20Long%20Stratton%20Bypass/02%20WIP/Economic%20Appraisal/Models%20for%20Submission/Appendix%20X%20-%20Long%20Stratton%20Economic%20Model%20FINAL_Option_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Escalation and Factor"/>
      <sheetName val="Level 1 Impacts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ummary of Results"/>
      <sheetName val="Tables&gt;&gt;"/>
      <sheetName val="TEE table"/>
      <sheetName val="PA Table"/>
      <sheetName val="AMCB Table"/>
      <sheetName val="Additional Tables - Econ Case"/>
    </sheetNames>
    <sheetDataSet>
      <sheetData sheetId="0"/>
      <sheetData sheetId="1"/>
      <sheetData sheetId="2"/>
      <sheetData sheetId="3"/>
      <sheetData sheetId="4"/>
      <sheetData sheetId="5">
        <row r="150">
          <cell r="G150">
            <v>23063.476578999933</v>
          </cell>
        </row>
        <row r="151">
          <cell r="G151">
            <v>1169.2832699999963</v>
          </cell>
        </row>
        <row r="152">
          <cell r="G152">
            <v>21983.439903000355</v>
          </cell>
        </row>
        <row r="153">
          <cell r="G153">
            <v>666.865192999991</v>
          </cell>
        </row>
        <row r="154">
          <cell r="G154">
            <v>13208.576554000048</v>
          </cell>
        </row>
        <row r="155">
          <cell r="G155">
            <v>1533.23562299997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8">
          <cell r="I168">
            <v>6798591.2455387609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8D125-4A5C-47E1-AA89-B10060E9AC3E}">
  <sheetPr codeName="Sheet29">
    <tabColor rgb="FFFFFF00"/>
    <pageSetUpPr fitToPage="1"/>
  </sheetPr>
  <dimension ref="A1:N39"/>
  <sheetViews>
    <sheetView showGridLines="0" tabSelected="1" showWhiteSpace="0" zoomScale="130" zoomScaleNormal="130" zoomScaleSheetLayoutView="100" workbookViewId="0">
      <selection activeCell="F1" sqref="F1:I1"/>
    </sheetView>
  </sheetViews>
  <sheetFormatPr defaultRowHeight="13.2" x14ac:dyDescent="0.25"/>
  <cols>
    <col min="1" max="1" width="8.88671875" style="1"/>
    <col min="2" max="2" width="24.6640625" style="1" customWidth="1"/>
    <col min="3" max="3" width="12.109375" style="1" customWidth="1"/>
    <col min="4" max="4" width="6.44140625" style="1" customWidth="1"/>
    <col min="5" max="5" width="19.33203125" style="1" customWidth="1"/>
    <col min="6" max="6" width="19.109375" style="1" bestFit="1" customWidth="1"/>
    <col min="7" max="7" width="13.5546875" style="1" customWidth="1"/>
    <col min="8" max="10" width="12.109375" style="1" customWidth="1"/>
    <col min="11" max="11" width="0.44140625" style="1" customWidth="1"/>
    <col min="12" max="257" width="8.88671875" style="1"/>
    <col min="258" max="258" width="24.6640625" style="1" customWidth="1"/>
    <col min="259" max="259" width="12.109375" style="1" customWidth="1"/>
    <col min="260" max="260" width="6.44140625" style="1" customWidth="1"/>
    <col min="261" max="262" width="19.33203125" style="1" customWidth="1"/>
    <col min="263" max="263" width="13.5546875" style="1" customWidth="1"/>
    <col min="264" max="266" width="12.109375" style="1" customWidth="1"/>
    <col min="267" max="267" width="0.44140625" style="1" customWidth="1"/>
    <col min="268" max="513" width="8.88671875" style="1"/>
    <col min="514" max="514" width="24.6640625" style="1" customWidth="1"/>
    <col min="515" max="515" width="12.109375" style="1" customWidth="1"/>
    <col min="516" max="516" width="6.44140625" style="1" customWidth="1"/>
    <col min="517" max="518" width="19.33203125" style="1" customWidth="1"/>
    <col min="519" max="519" width="13.5546875" style="1" customWidth="1"/>
    <col min="520" max="522" width="12.109375" style="1" customWidth="1"/>
    <col min="523" max="523" width="0.44140625" style="1" customWidth="1"/>
    <col min="524" max="769" width="8.88671875" style="1"/>
    <col min="770" max="770" width="24.6640625" style="1" customWidth="1"/>
    <col min="771" max="771" width="12.109375" style="1" customWidth="1"/>
    <col min="772" max="772" width="6.44140625" style="1" customWidth="1"/>
    <col min="773" max="774" width="19.33203125" style="1" customWidth="1"/>
    <col min="775" max="775" width="13.5546875" style="1" customWidth="1"/>
    <col min="776" max="778" width="12.109375" style="1" customWidth="1"/>
    <col min="779" max="779" width="0.44140625" style="1" customWidth="1"/>
    <col min="780" max="1025" width="8.88671875" style="1"/>
    <col min="1026" max="1026" width="24.6640625" style="1" customWidth="1"/>
    <col min="1027" max="1027" width="12.109375" style="1" customWidth="1"/>
    <col min="1028" max="1028" width="6.44140625" style="1" customWidth="1"/>
    <col min="1029" max="1030" width="19.33203125" style="1" customWidth="1"/>
    <col min="1031" max="1031" width="13.5546875" style="1" customWidth="1"/>
    <col min="1032" max="1034" width="12.109375" style="1" customWidth="1"/>
    <col min="1035" max="1035" width="0.44140625" style="1" customWidth="1"/>
    <col min="1036" max="1281" width="8.88671875" style="1"/>
    <col min="1282" max="1282" width="24.6640625" style="1" customWidth="1"/>
    <col min="1283" max="1283" width="12.109375" style="1" customWidth="1"/>
    <col min="1284" max="1284" width="6.44140625" style="1" customWidth="1"/>
    <col min="1285" max="1286" width="19.33203125" style="1" customWidth="1"/>
    <col min="1287" max="1287" width="13.5546875" style="1" customWidth="1"/>
    <col min="1288" max="1290" width="12.109375" style="1" customWidth="1"/>
    <col min="1291" max="1291" width="0.44140625" style="1" customWidth="1"/>
    <col min="1292" max="1537" width="8.88671875" style="1"/>
    <col min="1538" max="1538" width="24.6640625" style="1" customWidth="1"/>
    <col min="1539" max="1539" width="12.109375" style="1" customWidth="1"/>
    <col min="1540" max="1540" width="6.44140625" style="1" customWidth="1"/>
    <col min="1541" max="1542" width="19.33203125" style="1" customWidth="1"/>
    <col min="1543" max="1543" width="13.5546875" style="1" customWidth="1"/>
    <col min="1544" max="1546" width="12.109375" style="1" customWidth="1"/>
    <col min="1547" max="1547" width="0.44140625" style="1" customWidth="1"/>
    <col min="1548" max="1793" width="8.88671875" style="1"/>
    <col min="1794" max="1794" width="24.6640625" style="1" customWidth="1"/>
    <col min="1795" max="1795" width="12.109375" style="1" customWidth="1"/>
    <col min="1796" max="1796" width="6.44140625" style="1" customWidth="1"/>
    <col min="1797" max="1798" width="19.33203125" style="1" customWidth="1"/>
    <col min="1799" max="1799" width="13.5546875" style="1" customWidth="1"/>
    <col min="1800" max="1802" width="12.109375" style="1" customWidth="1"/>
    <col min="1803" max="1803" width="0.44140625" style="1" customWidth="1"/>
    <col min="1804" max="2049" width="8.88671875" style="1"/>
    <col min="2050" max="2050" width="24.6640625" style="1" customWidth="1"/>
    <col min="2051" max="2051" width="12.109375" style="1" customWidth="1"/>
    <col min="2052" max="2052" width="6.44140625" style="1" customWidth="1"/>
    <col min="2053" max="2054" width="19.33203125" style="1" customWidth="1"/>
    <col min="2055" max="2055" width="13.5546875" style="1" customWidth="1"/>
    <col min="2056" max="2058" width="12.109375" style="1" customWidth="1"/>
    <col min="2059" max="2059" width="0.44140625" style="1" customWidth="1"/>
    <col min="2060" max="2305" width="8.88671875" style="1"/>
    <col min="2306" max="2306" width="24.6640625" style="1" customWidth="1"/>
    <col min="2307" max="2307" width="12.109375" style="1" customWidth="1"/>
    <col min="2308" max="2308" width="6.44140625" style="1" customWidth="1"/>
    <col min="2309" max="2310" width="19.33203125" style="1" customWidth="1"/>
    <col min="2311" max="2311" width="13.5546875" style="1" customWidth="1"/>
    <col min="2312" max="2314" width="12.109375" style="1" customWidth="1"/>
    <col min="2315" max="2315" width="0.44140625" style="1" customWidth="1"/>
    <col min="2316" max="2561" width="8.88671875" style="1"/>
    <col min="2562" max="2562" width="24.6640625" style="1" customWidth="1"/>
    <col min="2563" max="2563" width="12.109375" style="1" customWidth="1"/>
    <col min="2564" max="2564" width="6.44140625" style="1" customWidth="1"/>
    <col min="2565" max="2566" width="19.33203125" style="1" customWidth="1"/>
    <col min="2567" max="2567" width="13.5546875" style="1" customWidth="1"/>
    <col min="2568" max="2570" width="12.109375" style="1" customWidth="1"/>
    <col min="2571" max="2571" width="0.44140625" style="1" customWidth="1"/>
    <col min="2572" max="2817" width="8.88671875" style="1"/>
    <col min="2818" max="2818" width="24.6640625" style="1" customWidth="1"/>
    <col min="2819" max="2819" width="12.109375" style="1" customWidth="1"/>
    <col min="2820" max="2820" width="6.44140625" style="1" customWidth="1"/>
    <col min="2821" max="2822" width="19.33203125" style="1" customWidth="1"/>
    <col min="2823" max="2823" width="13.5546875" style="1" customWidth="1"/>
    <col min="2824" max="2826" width="12.109375" style="1" customWidth="1"/>
    <col min="2827" max="2827" width="0.44140625" style="1" customWidth="1"/>
    <col min="2828" max="3073" width="8.88671875" style="1"/>
    <col min="3074" max="3074" width="24.6640625" style="1" customWidth="1"/>
    <col min="3075" max="3075" width="12.109375" style="1" customWidth="1"/>
    <col min="3076" max="3076" width="6.44140625" style="1" customWidth="1"/>
    <col min="3077" max="3078" width="19.33203125" style="1" customWidth="1"/>
    <col min="3079" max="3079" width="13.5546875" style="1" customWidth="1"/>
    <col min="3080" max="3082" width="12.109375" style="1" customWidth="1"/>
    <col min="3083" max="3083" width="0.44140625" style="1" customWidth="1"/>
    <col min="3084" max="3329" width="8.88671875" style="1"/>
    <col min="3330" max="3330" width="24.6640625" style="1" customWidth="1"/>
    <col min="3331" max="3331" width="12.109375" style="1" customWidth="1"/>
    <col min="3332" max="3332" width="6.44140625" style="1" customWidth="1"/>
    <col min="3333" max="3334" width="19.33203125" style="1" customWidth="1"/>
    <col min="3335" max="3335" width="13.5546875" style="1" customWidth="1"/>
    <col min="3336" max="3338" width="12.109375" style="1" customWidth="1"/>
    <col min="3339" max="3339" width="0.44140625" style="1" customWidth="1"/>
    <col min="3340" max="3585" width="8.88671875" style="1"/>
    <col min="3586" max="3586" width="24.6640625" style="1" customWidth="1"/>
    <col min="3587" max="3587" width="12.109375" style="1" customWidth="1"/>
    <col min="3588" max="3588" width="6.44140625" style="1" customWidth="1"/>
    <col min="3589" max="3590" width="19.33203125" style="1" customWidth="1"/>
    <col min="3591" max="3591" width="13.5546875" style="1" customWidth="1"/>
    <col min="3592" max="3594" width="12.109375" style="1" customWidth="1"/>
    <col min="3595" max="3595" width="0.44140625" style="1" customWidth="1"/>
    <col min="3596" max="3841" width="8.88671875" style="1"/>
    <col min="3842" max="3842" width="24.6640625" style="1" customWidth="1"/>
    <col min="3843" max="3843" width="12.109375" style="1" customWidth="1"/>
    <col min="3844" max="3844" width="6.44140625" style="1" customWidth="1"/>
    <col min="3845" max="3846" width="19.33203125" style="1" customWidth="1"/>
    <col min="3847" max="3847" width="13.5546875" style="1" customWidth="1"/>
    <col min="3848" max="3850" width="12.109375" style="1" customWidth="1"/>
    <col min="3851" max="3851" width="0.44140625" style="1" customWidth="1"/>
    <col min="3852" max="4097" width="8.88671875" style="1"/>
    <col min="4098" max="4098" width="24.6640625" style="1" customWidth="1"/>
    <col min="4099" max="4099" width="12.109375" style="1" customWidth="1"/>
    <col min="4100" max="4100" width="6.44140625" style="1" customWidth="1"/>
    <col min="4101" max="4102" width="19.33203125" style="1" customWidth="1"/>
    <col min="4103" max="4103" width="13.5546875" style="1" customWidth="1"/>
    <col min="4104" max="4106" width="12.109375" style="1" customWidth="1"/>
    <col min="4107" max="4107" width="0.44140625" style="1" customWidth="1"/>
    <col min="4108" max="4353" width="8.88671875" style="1"/>
    <col min="4354" max="4354" width="24.6640625" style="1" customWidth="1"/>
    <col min="4355" max="4355" width="12.109375" style="1" customWidth="1"/>
    <col min="4356" max="4356" width="6.44140625" style="1" customWidth="1"/>
    <col min="4357" max="4358" width="19.33203125" style="1" customWidth="1"/>
    <col min="4359" max="4359" width="13.5546875" style="1" customWidth="1"/>
    <col min="4360" max="4362" width="12.109375" style="1" customWidth="1"/>
    <col min="4363" max="4363" width="0.44140625" style="1" customWidth="1"/>
    <col min="4364" max="4609" width="8.88671875" style="1"/>
    <col min="4610" max="4610" width="24.6640625" style="1" customWidth="1"/>
    <col min="4611" max="4611" width="12.109375" style="1" customWidth="1"/>
    <col min="4612" max="4612" width="6.44140625" style="1" customWidth="1"/>
    <col min="4613" max="4614" width="19.33203125" style="1" customWidth="1"/>
    <col min="4615" max="4615" width="13.5546875" style="1" customWidth="1"/>
    <col min="4616" max="4618" width="12.109375" style="1" customWidth="1"/>
    <col min="4619" max="4619" width="0.44140625" style="1" customWidth="1"/>
    <col min="4620" max="4865" width="8.88671875" style="1"/>
    <col min="4866" max="4866" width="24.6640625" style="1" customWidth="1"/>
    <col min="4867" max="4867" width="12.109375" style="1" customWidth="1"/>
    <col min="4868" max="4868" width="6.44140625" style="1" customWidth="1"/>
    <col min="4869" max="4870" width="19.33203125" style="1" customWidth="1"/>
    <col min="4871" max="4871" width="13.5546875" style="1" customWidth="1"/>
    <col min="4872" max="4874" width="12.109375" style="1" customWidth="1"/>
    <col min="4875" max="4875" width="0.44140625" style="1" customWidth="1"/>
    <col min="4876" max="5121" width="8.88671875" style="1"/>
    <col min="5122" max="5122" width="24.6640625" style="1" customWidth="1"/>
    <col min="5123" max="5123" width="12.109375" style="1" customWidth="1"/>
    <col min="5124" max="5124" width="6.44140625" style="1" customWidth="1"/>
    <col min="5125" max="5126" width="19.33203125" style="1" customWidth="1"/>
    <col min="5127" max="5127" width="13.5546875" style="1" customWidth="1"/>
    <col min="5128" max="5130" width="12.109375" style="1" customWidth="1"/>
    <col min="5131" max="5131" width="0.44140625" style="1" customWidth="1"/>
    <col min="5132" max="5377" width="8.88671875" style="1"/>
    <col min="5378" max="5378" width="24.6640625" style="1" customWidth="1"/>
    <col min="5379" max="5379" width="12.109375" style="1" customWidth="1"/>
    <col min="5380" max="5380" width="6.44140625" style="1" customWidth="1"/>
    <col min="5381" max="5382" width="19.33203125" style="1" customWidth="1"/>
    <col min="5383" max="5383" width="13.5546875" style="1" customWidth="1"/>
    <col min="5384" max="5386" width="12.109375" style="1" customWidth="1"/>
    <col min="5387" max="5387" width="0.44140625" style="1" customWidth="1"/>
    <col min="5388" max="5633" width="8.88671875" style="1"/>
    <col min="5634" max="5634" width="24.6640625" style="1" customWidth="1"/>
    <col min="5635" max="5635" width="12.109375" style="1" customWidth="1"/>
    <col min="5636" max="5636" width="6.44140625" style="1" customWidth="1"/>
    <col min="5637" max="5638" width="19.33203125" style="1" customWidth="1"/>
    <col min="5639" max="5639" width="13.5546875" style="1" customWidth="1"/>
    <col min="5640" max="5642" width="12.109375" style="1" customWidth="1"/>
    <col min="5643" max="5643" width="0.44140625" style="1" customWidth="1"/>
    <col min="5644" max="5889" width="8.88671875" style="1"/>
    <col min="5890" max="5890" width="24.6640625" style="1" customWidth="1"/>
    <col min="5891" max="5891" width="12.109375" style="1" customWidth="1"/>
    <col min="5892" max="5892" width="6.44140625" style="1" customWidth="1"/>
    <col min="5893" max="5894" width="19.33203125" style="1" customWidth="1"/>
    <col min="5895" max="5895" width="13.5546875" style="1" customWidth="1"/>
    <col min="5896" max="5898" width="12.109375" style="1" customWidth="1"/>
    <col min="5899" max="5899" width="0.44140625" style="1" customWidth="1"/>
    <col min="5900" max="6145" width="8.88671875" style="1"/>
    <col min="6146" max="6146" width="24.6640625" style="1" customWidth="1"/>
    <col min="6147" max="6147" width="12.109375" style="1" customWidth="1"/>
    <col min="6148" max="6148" width="6.44140625" style="1" customWidth="1"/>
    <col min="6149" max="6150" width="19.33203125" style="1" customWidth="1"/>
    <col min="6151" max="6151" width="13.5546875" style="1" customWidth="1"/>
    <col min="6152" max="6154" width="12.109375" style="1" customWidth="1"/>
    <col min="6155" max="6155" width="0.44140625" style="1" customWidth="1"/>
    <col min="6156" max="6401" width="8.88671875" style="1"/>
    <col min="6402" max="6402" width="24.6640625" style="1" customWidth="1"/>
    <col min="6403" max="6403" width="12.109375" style="1" customWidth="1"/>
    <col min="6404" max="6404" width="6.44140625" style="1" customWidth="1"/>
    <col min="6405" max="6406" width="19.33203125" style="1" customWidth="1"/>
    <col min="6407" max="6407" width="13.5546875" style="1" customWidth="1"/>
    <col min="6408" max="6410" width="12.109375" style="1" customWidth="1"/>
    <col min="6411" max="6411" width="0.44140625" style="1" customWidth="1"/>
    <col min="6412" max="6657" width="8.88671875" style="1"/>
    <col min="6658" max="6658" width="24.6640625" style="1" customWidth="1"/>
    <col min="6659" max="6659" width="12.109375" style="1" customWidth="1"/>
    <col min="6660" max="6660" width="6.44140625" style="1" customWidth="1"/>
    <col min="6661" max="6662" width="19.33203125" style="1" customWidth="1"/>
    <col min="6663" max="6663" width="13.5546875" style="1" customWidth="1"/>
    <col min="6664" max="6666" width="12.109375" style="1" customWidth="1"/>
    <col min="6667" max="6667" width="0.44140625" style="1" customWidth="1"/>
    <col min="6668" max="6913" width="8.88671875" style="1"/>
    <col min="6914" max="6914" width="24.6640625" style="1" customWidth="1"/>
    <col min="6915" max="6915" width="12.109375" style="1" customWidth="1"/>
    <col min="6916" max="6916" width="6.44140625" style="1" customWidth="1"/>
    <col min="6917" max="6918" width="19.33203125" style="1" customWidth="1"/>
    <col min="6919" max="6919" width="13.5546875" style="1" customWidth="1"/>
    <col min="6920" max="6922" width="12.109375" style="1" customWidth="1"/>
    <col min="6923" max="6923" width="0.44140625" style="1" customWidth="1"/>
    <col min="6924" max="7169" width="8.88671875" style="1"/>
    <col min="7170" max="7170" width="24.6640625" style="1" customWidth="1"/>
    <col min="7171" max="7171" width="12.109375" style="1" customWidth="1"/>
    <col min="7172" max="7172" width="6.44140625" style="1" customWidth="1"/>
    <col min="7173" max="7174" width="19.33203125" style="1" customWidth="1"/>
    <col min="7175" max="7175" width="13.5546875" style="1" customWidth="1"/>
    <col min="7176" max="7178" width="12.109375" style="1" customWidth="1"/>
    <col min="7179" max="7179" width="0.44140625" style="1" customWidth="1"/>
    <col min="7180" max="7425" width="8.88671875" style="1"/>
    <col min="7426" max="7426" width="24.6640625" style="1" customWidth="1"/>
    <col min="7427" max="7427" width="12.109375" style="1" customWidth="1"/>
    <col min="7428" max="7428" width="6.44140625" style="1" customWidth="1"/>
    <col min="7429" max="7430" width="19.33203125" style="1" customWidth="1"/>
    <col min="7431" max="7431" width="13.5546875" style="1" customWidth="1"/>
    <col min="7432" max="7434" width="12.109375" style="1" customWidth="1"/>
    <col min="7435" max="7435" width="0.44140625" style="1" customWidth="1"/>
    <col min="7436" max="7681" width="8.88671875" style="1"/>
    <col min="7682" max="7682" width="24.6640625" style="1" customWidth="1"/>
    <col min="7683" max="7683" width="12.109375" style="1" customWidth="1"/>
    <col min="7684" max="7684" width="6.44140625" style="1" customWidth="1"/>
    <col min="7685" max="7686" width="19.33203125" style="1" customWidth="1"/>
    <col min="7687" max="7687" width="13.5546875" style="1" customWidth="1"/>
    <col min="7688" max="7690" width="12.109375" style="1" customWidth="1"/>
    <col min="7691" max="7691" width="0.44140625" style="1" customWidth="1"/>
    <col min="7692" max="7937" width="8.88671875" style="1"/>
    <col min="7938" max="7938" width="24.6640625" style="1" customWidth="1"/>
    <col min="7939" max="7939" width="12.109375" style="1" customWidth="1"/>
    <col min="7940" max="7940" width="6.44140625" style="1" customWidth="1"/>
    <col min="7941" max="7942" width="19.33203125" style="1" customWidth="1"/>
    <col min="7943" max="7943" width="13.5546875" style="1" customWidth="1"/>
    <col min="7944" max="7946" width="12.109375" style="1" customWidth="1"/>
    <col min="7947" max="7947" width="0.44140625" style="1" customWidth="1"/>
    <col min="7948" max="8193" width="8.88671875" style="1"/>
    <col min="8194" max="8194" width="24.6640625" style="1" customWidth="1"/>
    <col min="8195" max="8195" width="12.109375" style="1" customWidth="1"/>
    <col min="8196" max="8196" width="6.44140625" style="1" customWidth="1"/>
    <col min="8197" max="8198" width="19.33203125" style="1" customWidth="1"/>
    <col min="8199" max="8199" width="13.5546875" style="1" customWidth="1"/>
    <col min="8200" max="8202" width="12.109375" style="1" customWidth="1"/>
    <col min="8203" max="8203" width="0.44140625" style="1" customWidth="1"/>
    <col min="8204" max="8449" width="8.88671875" style="1"/>
    <col min="8450" max="8450" width="24.6640625" style="1" customWidth="1"/>
    <col min="8451" max="8451" width="12.109375" style="1" customWidth="1"/>
    <col min="8452" max="8452" width="6.44140625" style="1" customWidth="1"/>
    <col min="8453" max="8454" width="19.33203125" style="1" customWidth="1"/>
    <col min="8455" max="8455" width="13.5546875" style="1" customWidth="1"/>
    <col min="8456" max="8458" width="12.109375" style="1" customWidth="1"/>
    <col min="8459" max="8459" width="0.44140625" style="1" customWidth="1"/>
    <col min="8460" max="8705" width="8.88671875" style="1"/>
    <col min="8706" max="8706" width="24.6640625" style="1" customWidth="1"/>
    <col min="8707" max="8707" width="12.109375" style="1" customWidth="1"/>
    <col min="8708" max="8708" width="6.44140625" style="1" customWidth="1"/>
    <col min="8709" max="8710" width="19.33203125" style="1" customWidth="1"/>
    <col min="8711" max="8711" width="13.5546875" style="1" customWidth="1"/>
    <col min="8712" max="8714" width="12.109375" style="1" customWidth="1"/>
    <col min="8715" max="8715" width="0.44140625" style="1" customWidth="1"/>
    <col min="8716" max="8961" width="8.88671875" style="1"/>
    <col min="8962" max="8962" width="24.6640625" style="1" customWidth="1"/>
    <col min="8963" max="8963" width="12.109375" style="1" customWidth="1"/>
    <col min="8964" max="8964" width="6.44140625" style="1" customWidth="1"/>
    <col min="8965" max="8966" width="19.33203125" style="1" customWidth="1"/>
    <col min="8967" max="8967" width="13.5546875" style="1" customWidth="1"/>
    <col min="8968" max="8970" width="12.109375" style="1" customWidth="1"/>
    <col min="8971" max="8971" width="0.44140625" style="1" customWidth="1"/>
    <col min="8972" max="9217" width="8.88671875" style="1"/>
    <col min="9218" max="9218" width="24.6640625" style="1" customWidth="1"/>
    <col min="9219" max="9219" width="12.109375" style="1" customWidth="1"/>
    <col min="9220" max="9220" width="6.44140625" style="1" customWidth="1"/>
    <col min="9221" max="9222" width="19.33203125" style="1" customWidth="1"/>
    <col min="9223" max="9223" width="13.5546875" style="1" customWidth="1"/>
    <col min="9224" max="9226" width="12.109375" style="1" customWidth="1"/>
    <col min="9227" max="9227" width="0.44140625" style="1" customWidth="1"/>
    <col min="9228" max="9473" width="8.88671875" style="1"/>
    <col min="9474" max="9474" width="24.6640625" style="1" customWidth="1"/>
    <col min="9475" max="9475" width="12.109375" style="1" customWidth="1"/>
    <col min="9476" max="9476" width="6.44140625" style="1" customWidth="1"/>
    <col min="9477" max="9478" width="19.33203125" style="1" customWidth="1"/>
    <col min="9479" max="9479" width="13.5546875" style="1" customWidth="1"/>
    <col min="9480" max="9482" width="12.109375" style="1" customWidth="1"/>
    <col min="9483" max="9483" width="0.44140625" style="1" customWidth="1"/>
    <col min="9484" max="9729" width="8.88671875" style="1"/>
    <col min="9730" max="9730" width="24.6640625" style="1" customWidth="1"/>
    <col min="9731" max="9731" width="12.109375" style="1" customWidth="1"/>
    <col min="9732" max="9732" width="6.44140625" style="1" customWidth="1"/>
    <col min="9733" max="9734" width="19.33203125" style="1" customWidth="1"/>
    <col min="9735" max="9735" width="13.5546875" style="1" customWidth="1"/>
    <col min="9736" max="9738" width="12.109375" style="1" customWidth="1"/>
    <col min="9739" max="9739" width="0.44140625" style="1" customWidth="1"/>
    <col min="9740" max="9985" width="8.88671875" style="1"/>
    <col min="9986" max="9986" width="24.6640625" style="1" customWidth="1"/>
    <col min="9987" max="9987" width="12.109375" style="1" customWidth="1"/>
    <col min="9988" max="9988" width="6.44140625" style="1" customWidth="1"/>
    <col min="9989" max="9990" width="19.33203125" style="1" customWidth="1"/>
    <col min="9991" max="9991" width="13.5546875" style="1" customWidth="1"/>
    <col min="9992" max="9994" width="12.109375" style="1" customWidth="1"/>
    <col min="9995" max="9995" width="0.44140625" style="1" customWidth="1"/>
    <col min="9996" max="10241" width="8.88671875" style="1"/>
    <col min="10242" max="10242" width="24.6640625" style="1" customWidth="1"/>
    <col min="10243" max="10243" width="12.109375" style="1" customWidth="1"/>
    <col min="10244" max="10244" width="6.44140625" style="1" customWidth="1"/>
    <col min="10245" max="10246" width="19.33203125" style="1" customWidth="1"/>
    <col min="10247" max="10247" width="13.5546875" style="1" customWidth="1"/>
    <col min="10248" max="10250" width="12.109375" style="1" customWidth="1"/>
    <col min="10251" max="10251" width="0.44140625" style="1" customWidth="1"/>
    <col min="10252" max="10497" width="8.88671875" style="1"/>
    <col min="10498" max="10498" width="24.6640625" style="1" customWidth="1"/>
    <col min="10499" max="10499" width="12.109375" style="1" customWidth="1"/>
    <col min="10500" max="10500" width="6.44140625" style="1" customWidth="1"/>
    <col min="10501" max="10502" width="19.33203125" style="1" customWidth="1"/>
    <col min="10503" max="10503" width="13.5546875" style="1" customWidth="1"/>
    <col min="10504" max="10506" width="12.109375" style="1" customWidth="1"/>
    <col min="10507" max="10507" width="0.44140625" style="1" customWidth="1"/>
    <col min="10508" max="10753" width="8.88671875" style="1"/>
    <col min="10754" max="10754" width="24.6640625" style="1" customWidth="1"/>
    <col min="10755" max="10755" width="12.109375" style="1" customWidth="1"/>
    <col min="10756" max="10756" width="6.44140625" style="1" customWidth="1"/>
    <col min="10757" max="10758" width="19.33203125" style="1" customWidth="1"/>
    <col min="10759" max="10759" width="13.5546875" style="1" customWidth="1"/>
    <col min="10760" max="10762" width="12.109375" style="1" customWidth="1"/>
    <col min="10763" max="10763" width="0.44140625" style="1" customWidth="1"/>
    <col min="10764" max="11009" width="8.88671875" style="1"/>
    <col min="11010" max="11010" width="24.6640625" style="1" customWidth="1"/>
    <col min="11011" max="11011" width="12.109375" style="1" customWidth="1"/>
    <col min="11012" max="11012" width="6.44140625" style="1" customWidth="1"/>
    <col min="11013" max="11014" width="19.33203125" style="1" customWidth="1"/>
    <col min="11015" max="11015" width="13.5546875" style="1" customWidth="1"/>
    <col min="11016" max="11018" width="12.109375" style="1" customWidth="1"/>
    <col min="11019" max="11019" width="0.44140625" style="1" customWidth="1"/>
    <col min="11020" max="11265" width="8.88671875" style="1"/>
    <col min="11266" max="11266" width="24.6640625" style="1" customWidth="1"/>
    <col min="11267" max="11267" width="12.109375" style="1" customWidth="1"/>
    <col min="11268" max="11268" width="6.44140625" style="1" customWidth="1"/>
    <col min="11269" max="11270" width="19.33203125" style="1" customWidth="1"/>
    <col min="11271" max="11271" width="13.5546875" style="1" customWidth="1"/>
    <col min="11272" max="11274" width="12.109375" style="1" customWidth="1"/>
    <col min="11275" max="11275" width="0.44140625" style="1" customWidth="1"/>
    <col min="11276" max="11521" width="8.88671875" style="1"/>
    <col min="11522" max="11522" width="24.6640625" style="1" customWidth="1"/>
    <col min="11523" max="11523" width="12.109375" style="1" customWidth="1"/>
    <col min="11524" max="11524" width="6.44140625" style="1" customWidth="1"/>
    <col min="11525" max="11526" width="19.33203125" style="1" customWidth="1"/>
    <col min="11527" max="11527" width="13.5546875" style="1" customWidth="1"/>
    <col min="11528" max="11530" width="12.109375" style="1" customWidth="1"/>
    <col min="11531" max="11531" width="0.44140625" style="1" customWidth="1"/>
    <col min="11532" max="11777" width="8.88671875" style="1"/>
    <col min="11778" max="11778" width="24.6640625" style="1" customWidth="1"/>
    <col min="11779" max="11779" width="12.109375" style="1" customWidth="1"/>
    <col min="11780" max="11780" width="6.44140625" style="1" customWidth="1"/>
    <col min="11781" max="11782" width="19.33203125" style="1" customWidth="1"/>
    <col min="11783" max="11783" width="13.5546875" style="1" customWidth="1"/>
    <col min="11784" max="11786" width="12.109375" style="1" customWidth="1"/>
    <col min="11787" max="11787" width="0.44140625" style="1" customWidth="1"/>
    <col min="11788" max="12033" width="8.88671875" style="1"/>
    <col min="12034" max="12034" width="24.6640625" style="1" customWidth="1"/>
    <col min="12035" max="12035" width="12.109375" style="1" customWidth="1"/>
    <col min="12036" max="12036" width="6.44140625" style="1" customWidth="1"/>
    <col min="12037" max="12038" width="19.33203125" style="1" customWidth="1"/>
    <col min="12039" max="12039" width="13.5546875" style="1" customWidth="1"/>
    <col min="12040" max="12042" width="12.109375" style="1" customWidth="1"/>
    <col min="12043" max="12043" width="0.44140625" style="1" customWidth="1"/>
    <col min="12044" max="12289" width="8.88671875" style="1"/>
    <col min="12290" max="12290" width="24.6640625" style="1" customWidth="1"/>
    <col min="12291" max="12291" width="12.109375" style="1" customWidth="1"/>
    <col min="12292" max="12292" width="6.44140625" style="1" customWidth="1"/>
    <col min="12293" max="12294" width="19.33203125" style="1" customWidth="1"/>
    <col min="12295" max="12295" width="13.5546875" style="1" customWidth="1"/>
    <col min="12296" max="12298" width="12.109375" style="1" customWidth="1"/>
    <col min="12299" max="12299" width="0.44140625" style="1" customWidth="1"/>
    <col min="12300" max="12545" width="8.88671875" style="1"/>
    <col min="12546" max="12546" width="24.6640625" style="1" customWidth="1"/>
    <col min="12547" max="12547" width="12.109375" style="1" customWidth="1"/>
    <col min="12548" max="12548" width="6.44140625" style="1" customWidth="1"/>
    <col min="12549" max="12550" width="19.33203125" style="1" customWidth="1"/>
    <col min="12551" max="12551" width="13.5546875" style="1" customWidth="1"/>
    <col min="12552" max="12554" width="12.109375" style="1" customWidth="1"/>
    <col min="12555" max="12555" width="0.44140625" style="1" customWidth="1"/>
    <col min="12556" max="12801" width="8.88671875" style="1"/>
    <col min="12802" max="12802" width="24.6640625" style="1" customWidth="1"/>
    <col min="12803" max="12803" width="12.109375" style="1" customWidth="1"/>
    <col min="12804" max="12804" width="6.44140625" style="1" customWidth="1"/>
    <col min="12805" max="12806" width="19.33203125" style="1" customWidth="1"/>
    <col min="12807" max="12807" width="13.5546875" style="1" customWidth="1"/>
    <col min="12808" max="12810" width="12.109375" style="1" customWidth="1"/>
    <col min="12811" max="12811" width="0.44140625" style="1" customWidth="1"/>
    <col min="12812" max="13057" width="8.88671875" style="1"/>
    <col min="13058" max="13058" width="24.6640625" style="1" customWidth="1"/>
    <col min="13059" max="13059" width="12.109375" style="1" customWidth="1"/>
    <col min="13060" max="13060" width="6.44140625" style="1" customWidth="1"/>
    <col min="13061" max="13062" width="19.33203125" style="1" customWidth="1"/>
    <col min="13063" max="13063" width="13.5546875" style="1" customWidth="1"/>
    <col min="13064" max="13066" width="12.109375" style="1" customWidth="1"/>
    <col min="13067" max="13067" width="0.44140625" style="1" customWidth="1"/>
    <col min="13068" max="13313" width="8.88671875" style="1"/>
    <col min="13314" max="13314" width="24.6640625" style="1" customWidth="1"/>
    <col min="13315" max="13315" width="12.109375" style="1" customWidth="1"/>
    <col min="13316" max="13316" width="6.44140625" style="1" customWidth="1"/>
    <col min="13317" max="13318" width="19.33203125" style="1" customWidth="1"/>
    <col min="13319" max="13319" width="13.5546875" style="1" customWidth="1"/>
    <col min="13320" max="13322" width="12.109375" style="1" customWidth="1"/>
    <col min="13323" max="13323" width="0.44140625" style="1" customWidth="1"/>
    <col min="13324" max="13569" width="8.88671875" style="1"/>
    <col min="13570" max="13570" width="24.6640625" style="1" customWidth="1"/>
    <col min="13571" max="13571" width="12.109375" style="1" customWidth="1"/>
    <col min="13572" max="13572" width="6.44140625" style="1" customWidth="1"/>
    <col min="13573" max="13574" width="19.33203125" style="1" customWidth="1"/>
    <col min="13575" max="13575" width="13.5546875" style="1" customWidth="1"/>
    <col min="13576" max="13578" width="12.109375" style="1" customWidth="1"/>
    <col min="13579" max="13579" width="0.44140625" style="1" customWidth="1"/>
    <col min="13580" max="13825" width="8.88671875" style="1"/>
    <col min="13826" max="13826" width="24.6640625" style="1" customWidth="1"/>
    <col min="13827" max="13827" width="12.109375" style="1" customWidth="1"/>
    <col min="13828" max="13828" width="6.44140625" style="1" customWidth="1"/>
    <col min="13829" max="13830" width="19.33203125" style="1" customWidth="1"/>
    <col min="13831" max="13831" width="13.5546875" style="1" customWidth="1"/>
    <col min="13832" max="13834" width="12.109375" style="1" customWidth="1"/>
    <col min="13835" max="13835" width="0.44140625" style="1" customWidth="1"/>
    <col min="13836" max="14081" width="8.88671875" style="1"/>
    <col min="14082" max="14082" width="24.6640625" style="1" customWidth="1"/>
    <col min="14083" max="14083" width="12.109375" style="1" customWidth="1"/>
    <col min="14084" max="14084" width="6.44140625" style="1" customWidth="1"/>
    <col min="14085" max="14086" width="19.33203125" style="1" customWidth="1"/>
    <col min="14087" max="14087" width="13.5546875" style="1" customWidth="1"/>
    <col min="14088" max="14090" width="12.109375" style="1" customWidth="1"/>
    <col min="14091" max="14091" width="0.44140625" style="1" customWidth="1"/>
    <col min="14092" max="14337" width="8.88671875" style="1"/>
    <col min="14338" max="14338" width="24.6640625" style="1" customWidth="1"/>
    <col min="14339" max="14339" width="12.109375" style="1" customWidth="1"/>
    <col min="14340" max="14340" width="6.44140625" style="1" customWidth="1"/>
    <col min="14341" max="14342" width="19.33203125" style="1" customWidth="1"/>
    <col min="14343" max="14343" width="13.5546875" style="1" customWidth="1"/>
    <col min="14344" max="14346" width="12.109375" style="1" customWidth="1"/>
    <col min="14347" max="14347" width="0.44140625" style="1" customWidth="1"/>
    <col min="14348" max="14593" width="8.88671875" style="1"/>
    <col min="14594" max="14594" width="24.6640625" style="1" customWidth="1"/>
    <col min="14595" max="14595" width="12.109375" style="1" customWidth="1"/>
    <col min="14596" max="14596" width="6.44140625" style="1" customWidth="1"/>
    <col min="14597" max="14598" width="19.33203125" style="1" customWidth="1"/>
    <col min="14599" max="14599" width="13.5546875" style="1" customWidth="1"/>
    <col min="14600" max="14602" width="12.109375" style="1" customWidth="1"/>
    <col min="14603" max="14603" width="0.44140625" style="1" customWidth="1"/>
    <col min="14604" max="14849" width="8.88671875" style="1"/>
    <col min="14850" max="14850" width="24.6640625" style="1" customWidth="1"/>
    <col min="14851" max="14851" width="12.109375" style="1" customWidth="1"/>
    <col min="14852" max="14852" width="6.44140625" style="1" customWidth="1"/>
    <col min="14853" max="14854" width="19.33203125" style="1" customWidth="1"/>
    <col min="14855" max="14855" width="13.5546875" style="1" customWidth="1"/>
    <col min="14856" max="14858" width="12.109375" style="1" customWidth="1"/>
    <col min="14859" max="14859" width="0.44140625" style="1" customWidth="1"/>
    <col min="14860" max="15105" width="8.88671875" style="1"/>
    <col min="15106" max="15106" width="24.6640625" style="1" customWidth="1"/>
    <col min="15107" max="15107" width="12.109375" style="1" customWidth="1"/>
    <col min="15108" max="15108" width="6.44140625" style="1" customWidth="1"/>
    <col min="15109" max="15110" width="19.33203125" style="1" customWidth="1"/>
    <col min="15111" max="15111" width="13.5546875" style="1" customWidth="1"/>
    <col min="15112" max="15114" width="12.109375" style="1" customWidth="1"/>
    <col min="15115" max="15115" width="0.44140625" style="1" customWidth="1"/>
    <col min="15116" max="15361" width="8.88671875" style="1"/>
    <col min="15362" max="15362" width="24.6640625" style="1" customWidth="1"/>
    <col min="15363" max="15363" width="12.109375" style="1" customWidth="1"/>
    <col min="15364" max="15364" width="6.44140625" style="1" customWidth="1"/>
    <col min="15365" max="15366" width="19.33203125" style="1" customWidth="1"/>
    <col min="15367" max="15367" width="13.5546875" style="1" customWidth="1"/>
    <col min="15368" max="15370" width="12.109375" style="1" customWidth="1"/>
    <col min="15371" max="15371" width="0.44140625" style="1" customWidth="1"/>
    <col min="15372" max="15617" width="8.88671875" style="1"/>
    <col min="15618" max="15618" width="24.6640625" style="1" customWidth="1"/>
    <col min="15619" max="15619" width="12.109375" style="1" customWidth="1"/>
    <col min="15620" max="15620" width="6.44140625" style="1" customWidth="1"/>
    <col min="15621" max="15622" width="19.33203125" style="1" customWidth="1"/>
    <col min="15623" max="15623" width="13.5546875" style="1" customWidth="1"/>
    <col min="15624" max="15626" width="12.109375" style="1" customWidth="1"/>
    <col min="15627" max="15627" width="0.44140625" style="1" customWidth="1"/>
    <col min="15628" max="15873" width="8.88671875" style="1"/>
    <col min="15874" max="15874" width="24.6640625" style="1" customWidth="1"/>
    <col min="15875" max="15875" width="12.109375" style="1" customWidth="1"/>
    <col min="15876" max="15876" width="6.44140625" style="1" customWidth="1"/>
    <col min="15877" max="15878" width="19.33203125" style="1" customWidth="1"/>
    <col min="15879" max="15879" width="13.5546875" style="1" customWidth="1"/>
    <col min="15880" max="15882" width="12.109375" style="1" customWidth="1"/>
    <col min="15883" max="15883" width="0.44140625" style="1" customWidth="1"/>
    <col min="15884" max="16129" width="8.88671875" style="1"/>
    <col min="16130" max="16130" width="24.6640625" style="1" customWidth="1"/>
    <col min="16131" max="16131" width="12.109375" style="1" customWidth="1"/>
    <col min="16132" max="16132" width="6.44140625" style="1" customWidth="1"/>
    <col min="16133" max="16134" width="19.33203125" style="1" customWidth="1"/>
    <col min="16135" max="16135" width="13.5546875" style="1" customWidth="1"/>
    <col min="16136" max="16138" width="12.109375" style="1" customWidth="1"/>
    <col min="16139" max="16139" width="0.44140625" style="1" customWidth="1"/>
    <col min="16140" max="16384" width="8.88671875" style="1"/>
  </cols>
  <sheetData>
    <row r="1" spans="1:14" ht="38.25" customHeight="1" x14ac:dyDescent="0.3">
      <c r="A1" s="114" t="s">
        <v>49</v>
      </c>
      <c r="B1" s="113"/>
      <c r="C1" s="113"/>
      <c r="D1" s="113"/>
      <c r="E1" s="113"/>
      <c r="F1" s="112"/>
      <c r="G1" s="112"/>
      <c r="H1" s="112"/>
      <c r="I1" s="112"/>
      <c r="J1" s="108"/>
      <c r="K1" s="108"/>
      <c r="M1" s="111"/>
    </row>
    <row r="2" spans="1:14" ht="7.5" customHeight="1" thickBot="1" x14ac:dyDescent="0.3">
      <c r="A2" s="108"/>
      <c r="B2" s="2"/>
      <c r="C2" s="110"/>
      <c r="D2" s="110"/>
      <c r="E2" s="110"/>
      <c r="F2" s="109"/>
      <c r="G2" s="109"/>
      <c r="H2" s="109"/>
      <c r="I2" s="109"/>
      <c r="J2" s="109"/>
      <c r="K2" s="108"/>
    </row>
    <row r="3" spans="1:14" ht="18.75" customHeight="1" x14ac:dyDescent="0.25">
      <c r="A3" s="107" t="s">
        <v>48</v>
      </c>
      <c r="B3" s="106"/>
      <c r="C3" s="46" t="s">
        <v>40</v>
      </c>
      <c r="D3" s="9"/>
      <c r="E3" s="16" t="s">
        <v>39</v>
      </c>
      <c r="F3" s="16"/>
      <c r="G3" s="46" t="s">
        <v>38</v>
      </c>
      <c r="H3" s="16" t="s">
        <v>37</v>
      </c>
      <c r="I3" s="16"/>
      <c r="J3" s="105" t="s">
        <v>36</v>
      </c>
      <c r="K3" s="2"/>
    </row>
    <row r="4" spans="1:14" ht="15" customHeight="1" x14ac:dyDescent="0.25">
      <c r="A4" s="90" t="s">
        <v>35</v>
      </c>
      <c r="B4" s="89"/>
      <c r="C4" s="63" t="s">
        <v>34</v>
      </c>
      <c r="D4" s="9"/>
      <c r="E4" s="16" t="s">
        <v>33</v>
      </c>
      <c r="F4" s="16"/>
      <c r="G4" s="46" t="s">
        <v>26</v>
      </c>
      <c r="H4" s="16" t="s">
        <v>26</v>
      </c>
      <c r="I4" s="16"/>
      <c r="J4" s="104"/>
      <c r="K4" s="2"/>
    </row>
    <row r="5" spans="1:14" ht="15" customHeight="1" x14ac:dyDescent="0.25">
      <c r="A5" s="8" t="s">
        <v>47</v>
      </c>
      <c r="B5" s="7"/>
      <c r="C5" s="96">
        <f>SUM(E5:J5)</f>
        <v>23063.476578999933</v>
      </c>
      <c r="D5" s="9"/>
      <c r="E5" s="103">
        <f>[1]InpC!G150</f>
        <v>23063.476578999933</v>
      </c>
      <c r="F5" s="102"/>
      <c r="G5" s="41"/>
      <c r="H5" s="22"/>
      <c r="I5" s="21"/>
      <c r="J5" s="20"/>
      <c r="K5" s="2"/>
    </row>
    <row r="6" spans="1:14" ht="15" customHeight="1" x14ac:dyDescent="0.25">
      <c r="A6" s="8" t="s">
        <v>46</v>
      </c>
      <c r="B6" s="7"/>
      <c r="C6" s="96">
        <f>SUM(E6:J6)</f>
        <v>1169.2832699999963</v>
      </c>
      <c r="D6" s="86"/>
      <c r="E6" s="103">
        <f>[1]InpC!G151</f>
        <v>1169.2832699999963</v>
      </c>
      <c r="F6" s="102"/>
      <c r="G6" s="101"/>
      <c r="H6" s="82"/>
      <c r="I6" s="100"/>
      <c r="J6" s="20"/>
      <c r="K6" s="2"/>
      <c r="N6" s="91"/>
    </row>
    <row r="7" spans="1:14" ht="15" customHeight="1" x14ac:dyDescent="0.25">
      <c r="A7" s="8" t="s">
        <v>45</v>
      </c>
      <c r="B7" s="7"/>
      <c r="C7" s="96">
        <f>SUM(E7:J7)</f>
        <v>0</v>
      </c>
      <c r="D7" s="45"/>
      <c r="E7" s="22">
        <v>0</v>
      </c>
      <c r="F7" s="21"/>
      <c r="G7" s="61"/>
      <c r="H7" s="7"/>
      <c r="I7" s="7"/>
      <c r="J7" s="20"/>
      <c r="K7" s="2"/>
      <c r="N7" s="91"/>
    </row>
    <row r="8" spans="1:14" ht="15" customHeight="1" thickBot="1" x14ac:dyDescent="0.3">
      <c r="A8" s="8" t="s">
        <v>44</v>
      </c>
      <c r="B8" s="7"/>
      <c r="C8" s="96">
        <f>SUM(E8:J8)</f>
        <v>0</v>
      </c>
      <c r="D8" s="15"/>
      <c r="E8" s="79">
        <v>0</v>
      </c>
      <c r="F8" s="99"/>
      <c r="G8" s="36"/>
      <c r="H8" s="79"/>
      <c r="I8" s="99"/>
      <c r="J8" s="35"/>
      <c r="K8" s="2"/>
      <c r="N8" s="91"/>
    </row>
    <row r="9" spans="1:14" ht="15" customHeight="1" thickBot="1" x14ac:dyDescent="0.3">
      <c r="A9" s="98" t="s">
        <v>43</v>
      </c>
      <c r="B9" s="97"/>
      <c r="C9" s="96">
        <f>SUM(E9:J9)</f>
        <v>24232.759848999929</v>
      </c>
      <c r="D9" s="95" t="s">
        <v>42</v>
      </c>
      <c r="E9" s="74">
        <f>SUM(E5:F8)</f>
        <v>24232.759848999929</v>
      </c>
      <c r="F9" s="73"/>
      <c r="G9" s="94"/>
      <c r="H9" s="71"/>
      <c r="I9" s="70"/>
      <c r="J9" s="33"/>
      <c r="K9" s="93"/>
      <c r="N9" s="91"/>
    </row>
    <row r="10" spans="1:14" ht="7.5" customHeight="1" x14ac:dyDescent="0.25">
      <c r="A10" s="8"/>
      <c r="B10" s="7"/>
      <c r="C10" s="69"/>
      <c r="D10" s="15"/>
      <c r="E10" s="16"/>
      <c r="F10" s="16"/>
      <c r="G10" s="9"/>
      <c r="H10" s="7"/>
      <c r="I10" s="7"/>
      <c r="J10" s="6"/>
      <c r="K10" s="2"/>
      <c r="N10" s="91"/>
    </row>
    <row r="11" spans="1:14" x14ac:dyDescent="0.25">
      <c r="A11" s="67" t="s">
        <v>41</v>
      </c>
      <c r="B11" s="66"/>
      <c r="C11" s="46" t="s">
        <v>40</v>
      </c>
      <c r="D11" s="9"/>
      <c r="E11" s="16" t="s">
        <v>39</v>
      </c>
      <c r="F11" s="16"/>
      <c r="G11" s="46" t="s">
        <v>38</v>
      </c>
      <c r="H11" s="16" t="s">
        <v>37</v>
      </c>
      <c r="I11" s="16"/>
      <c r="J11" s="92" t="s">
        <v>36</v>
      </c>
      <c r="K11" s="2"/>
      <c r="N11" s="91"/>
    </row>
    <row r="12" spans="1:14" ht="15" customHeight="1" x14ac:dyDescent="0.25">
      <c r="A12" s="90" t="s">
        <v>35</v>
      </c>
      <c r="B12" s="89"/>
      <c r="C12" s="63" t="s">
        <v>34</v>
      </c>
      <c r="D12" s="9"/>
      <c r="E12" s="16" t="s">
        <v>33</v>
      </c>
      <c r="F12" s="16"/>
      <c r="G12" s="46" t="s">
        <v>26</v>
      </c>
      <c r="H12" s="16" t="s">
        <v>26</v>
      </c>
      <c r="I12" s="16"/>
      <c r="J12" s="6"/>
      <c r="K12" s="2"/>
    </row>
    <row r="13" spans="1:14" ht="15" customHeight="1" x14ac:dyDescent="0.25">
      <c r="A13" s="8" t="s">
        <v>23</v>
      </c>
      <c r="B13" s="7"/>
      <c r="C13" s="75">
        <f>SUM(E13:J13)</f>
        <v>21983.439903000355</v>
      </c>
      <c r="D13" s="45"/>
      <c r="E13" s="85">
        <f>[1]InpC!G152</f>
        <v>21983.439903000355</v>
      </c>
      <c r="F13" s="88"/>
      <c r="G13" s="41"/>
      <c r="H13" s="22"/>
      <c r="I13" s="87"/>
      <c r="J13" s="40"/>
      <c r="K13" s="2"/>
    </row>
    <row r="14" spans="1:14" ht="15" customHeight="1" x14ac:dyDescent="0.25">
      <c r="A14" s="8" t="s">
        <v>22</v>
      </c>
      <c r="B14" s="7"/>
      <c r="C14" s="75">
        <f>SUM(E14:J14)</f>
        <v>666.865192999991</v>
      </c>
      <c r="D14" s="86"/>
      <c r="E14" s="85">
        <f>[1]InpC!G153</f>
        <v>666.865192999991</v>
      </c>
      <c r="F14" s="84"/>
      <c r="G14" s="83"/>
      <c r="H14" s="82"/>
      <c r="I14" s="81"/>
      <c r="J14" s="40"/>
      <c r="K14" s="2"/>
    </row>
    <row r="15" spans="1:14" ht="15" customHeight="1" x14ac:dyDescent="0.25">
      <c r="A15" s="8" t="s">
        <v>21</v>
      </c>
      <c r="B15" s="7"/>
      <c r="C15" s="41">
        <f>SUM(E15:J15)</f>
        <v>0</v>
      </c>
      <c r="D15" s="9"/>
      <c r="E15" s="80"/>
      <c r="F15" s="7"/>
      <c r="G15" s="23"/>
      <c r="H15" s="22"/>
      <c r="I15" s="21"/>
      <c r="J15" s="20"/>
      <c r="K15" s="2"/>
    </row>
    <row r="16" spans="1:14" ht="15" customHeight="1" thickBot="1" x14ac:dyDescent="0.3">
      <c r="A16" s="8" t="s">
        <v>20</v>
      </c>
      <c r="B16" s="7"/>
      <c r="C16" s="23">
        <f>SUM(E16:J16)</f>
        <v>0</v>
      </c>
      <c r="D16" s="38"/>
      <c r="E16" s="79"/>
      <c r="F16" s="78"/>
      <c r="G16" s="9"/>
      <c r="H16" s="79"/>
      <c r="I16" s="78"/>
      <c r="J16" s="6"/>
      <c r="K16" s="2"/>
    </row>
    <row r="17" spans="1:11" ht="15" customHeight="1" thickBot="1" x14ac:dyDescent="0.3">
      <c r="A17" s="77" t="s">
        <v>32</v>
      </c>
      <c r="B17" s="76"/>
      <c r="C17" s="75">
        <f>SUM(E17:J17)</f>
        <v>22650.305096000346</v>
      </c>
      <c r="D17" s="52" t="s">
        <v>31</v>
      </c>
      <c r="E17" s="74">
        <f>SUM(E13:F16)</f>
        <v>22650.305096000346</v>
      </c>
      <c r="F17" s="73"/>
      <c r="G17" s="72"/>
      <c r="H17" s="71"/>
      <c r="I17" s="70"/>
      <c r="J17" s="32"/>
      <c r="K17" s="2"/>
    </row>
    <row r="18" spans="1:11" ht="7.5" customHeight="1" x14ac:dyDescent="0.25">
      <c r="A18" s="8"/>
      <c r="B18" s="7"/>
      <c r="C18" s="69"/>
      <c r="D18" s="15"/>
      <c r="E18" s="68"/>
      <c r="F18" s="68"/>
      <c r="G18" s="9"/>
      <c r="H18" s="48"/>
      <c r="I18" s="48"/>
      <c r="J18" s="6"/>
      <c r="K18" s="2"/>
    </row>
    <row r="19" spans="1:11" ht="12.75" customHeight="1" x14ac:dyDescent="0.25">
      <c r="A19" s="67" t="s">
        <v>30</v>
      </c>
      <c r="B19" s="66"/>
      <c r="C19" s="46"/>
      <c r="D19" s="9"/>
      <c r="E19" s="46"/>
      <c r="F19" s="46"/>
      <c r="G19" s="46"/>
      <c r="H19" s="46"/>
      <c r="I19" s="46"/>
      <c r="J19" s="6"/>
      <c r="K19" s="2"/>
    </row>
    <row r="20" spans="1:11" ht="15" customHeight="1" x14ac:dyDescent="0.25">
      <c r="A20" s="65" t="s">
        <v>29</v>
      </c>
      <c r="B20" s="64"/>
      <c r="C20" s="9"/>
      <c r="D20" s="15"/>
      <c r="E20" s="63" t="s">
        <v>28</v>
      </c>
      <c r="F20" s="46" t="s">
        <v>27</v>
      </c>
      <c r="G20" s="46" t="s">
        <v>26</v>
      </c>
      <c r="H20" s="46" t="s">
        <v>25</v>
      </c>
      <c r="I20" s="46" t="s">
        <v>16</v>
      </c>
      <c r="J20" s="46" t="s">
        <v>24</v>
      </c>
      <c r="K20" s="2"/>
    </row>
    <row r="21" spans="1:11" ht="15" customHeight="1" x14ac:dyDescent="0.25">
      <c r="A21" s="8" t="s">
        <v>23</v>
      </c>
      <c r="B21" s="7"/>
      <c r="C21" s="53">
        <f>SUM(E21:J21)</f>
        <v>13208.576554000048</v>
      </c>
      <c r="D21" s="62"/>
      <c r="E21" s="9"/>
      <c r="F21" s="59"/>
      <c r="G21" s="41"/>
      <c r="H21" s="41"/>
      <c r="I21" s="61"/>
      <c r="J21" s="60">
        <f>[1]InpC!G154</f>
        <v>13208.576554000048</v>
      </c>
      <c r="K21" s="2"/>
    </row>
    <row r="22" spans="1:11" ht="15" customHeight="1" x14ac:dyDescent="0.25">
      <c r="A22" s="8" t="s">
        <v>22</v>
      </c>
      <c r="B22" s="7"/>
      <c r="C22" s="53">
        <f>SUM(E22:J22)</f>
        <v>1533.23562299997</v>
      </c>
      <c r="D22" s="38"/>
      <c r="E22" s="23"/>
      <c r="F22" s="59"/>
      <c r="G22" s="58"/>
      <c r="H22" s="58"/>
      <c r="I22" s="57"/>
      <c r="J22" s="56">
        <f>[1]InpC!G155</f>
        <v>1533.23562299997</v>
      </c>
      <c r="K22" s="2"/>
    </row>
    <row r="23" spans="1:11" ht="15" customHeight="1" x14ac:dyDescent="0.25">
      <c r="A23" s="8" t="s">
        <v>21</v>
      </c>
      <c r="B23" s="7"/>
      <c r="C23" s="53">
        <f>SUM(E23:J23)</f>
        <v>0</v>
      </c>
      <c r="D23" s="38"/>
      <c r="E23" s="23"/>
      <c r="F23" s="23"/>
      <c r="G23" s="23"/>
      <c r="H23" s="23"/>
      <c r="I23" s="23"/>
      <c r="J23" s="20">
        <v>0</v>
      </c>
      <c r="K23" s="2"/>
    </row>
    <row r="24" spans="1:11" ht="15" customHeight="1" thickBot="1" x14ac:dyDescent="0.3">
      <c r="A24" s="8" t="s">
        <v>20</v>
      </c>
      <c r="B24" s="39"/>
      <c r="C24" s="53">
        <f>SUM(E24:J24)</f>
        <v>0</v>
      </c>
      <c r="D24" s="45"/>
      <c r="E24" s="37"/>
      <c r="F24" s="37"/>
      <c r="G24" s="55"/>
      <c r="H24" s="54"/>
      <c r="I24" s="36"/>
      <c r="J24" s="35">
        <v>0</v>
      </c>
      <c r="K24" s="2"/>
    </row>
    <row r="25" spans="1:11" ht="15" customHeight="1" thickBot="1" x14ac:dyDescent="0.3">
      <c r="A25" s="8" t="s">
        <v>11</v>
      </c>
      <c r="B25" s="7"/>
      <c r="C25" s="53">
        <f>SUM(E25:J25)</f>
        <v>14741.812177000018</v>
      </c>
      <c r="D25" s="52" t="s">
        <v>19</v>
      </c>
      <c r="E25" s="51">
        <f>SUM(E21:E24)</f>
        <v>0</v>
      </c>
      <c r="F25" s="51">
        <f>SUM(F21:F24)</f>
        <v>0</v>
      </c>
      <c r="G25" s="51">
        <f>SUM(G21:G24)</f>
        <v>0</v>
      </c>
      <c r="H25" s="51">
        <f>SUM(H21:H24)</f>
        <v>0</v>
      </c>
      <c r="I25" s="51">
        <f>SUM(I21:I24)</f>
        <v>0</v>
      </c>
      <c r="J25" s="50">
        <f>SUM(J21:J24)</f>
        <v>14741.812177000018</v>
      </c>
      <c r="K25" s="2"/>
    </row>
    <row r="26" spans="1:11" x14ac:dyDescent="0.25">
      <c r="A26" s="17" t="s">
        <v>18</v>
      </c>
      <c r="B26" s="16"/>
      <c r="C26" s="49"/>
      <c r="D26" s="15"/>
      <c r="E26" s="48"/>
      <c r="F26" s="48"/>
      <c r="G26" s="46"/>
      <c r="H26" s="47" t="s">
        <v>17</v>
      </c>
      <c r="I26" s="46" t="s">
        <v>16</v>
      </c>
      <c r="J26" s="6"/>
      <c r="K26" s="2"/>
    </row>
    <row r="27" spans="1:11" ht="15" customHeight="1" x14ac:dyDescent="0.25">
      <c r="A27" s="8" t="s">
        <v>15</v>
      </c>
      <c r="B27" s="7"/>
      <c r="C27" s="23">
        <v>0</v>
      </c>
      <c r="D27" s="38"/>
      <c r="E27" s="7"/>
      <c r="F27" s="39"/>
      <c r="G27" s="23"/>
      <c r="H27" s="45"/>
      <c r="I27" s="41"/>
      <c r="J27" s="44"/>
      <c r="K27" s="2"/>
    </row>
    <row r="28" spans="1:11" ht="15" customHeight="1" x14ac:dyDescent="0.25">
      <c r="A28" s="8" t="s">
        <v>14</v>
      </c>
      <c r="B28" s="7"/>
      <c r="C28" s="43">
        <v>0</v>
      </c>
      <c r="D28" s="38"/>
      <c r="E28" s="7"/>
      <c r="F28" s="39"/>
      <c r="G28" s="41"/>
      <c r="H28" s="23"/>
      <c r="I28" s="23"/>
      <c r="J28" s="40"/>
      <c r="K28" s="2"/>
    </row>
    <row r="29" spans="1:11" ht="15" customHeight="1" x14ac:dyDescent="0.25">
      <c r="A29" s="8" t="s">
        <v>13</v>
      </c>
      <c r="B29" s="39"/>
      <c r="C29" s="42">
        <f>-'[1]Scheme Costs - Local Contr'!I168/1000</f>
        <v>-6798.5912455387606</v>
      </c>
      <c r="D29" s="38"/>
      <c r="E29" s="7"/>
      <c r="F29" s="7"/>
      <c r="G29" s="23"/>
      <c r="H29" s="41"/>
      <c r="I29" s="9"/>
      <c r="J29" s="40"/>
      <c r="K29" s="2"/>
    </row>
    <row r="30" spans="1:11" ht="15" customHeight="1" thickBot="1" x14ac:dyDescent="0.3">
      <c r="A30" s="8" t="s">
        <v>12</v>
      </c>
      <c r="B30" s="39"/>
      <c r="C30" s="9">
        <v>0</v>
      </c>
      <c r="D30" s="38"/>
      <c r="E30" s="7"/>
      <c r="F30" s="7"/>
      <c r="G30" s="36"/>
      <c r="H30" s="37"/>
      <c r="I30" s="36"/>
      <c r="J30" s="35"/>
      <c r="K30" s="2"/>
    </row>
    <row r="31" spans="1:11" ht="15" customHeight="1" thickBot="1" x14ac:dyDescent="0.3">
      <c r="A31" s="8" t="s">
        <v>11</v>
      </c>
      <c r="B31" s="19"/>
      <c r="C31" s="34">
        <f>SUM(C27:C30)</f>
        <v>-6798.5912455387606</v>
      </c>
      <c r="D31" s="24" t="s">
        <v>10</v>
      </c>
      <c r="E31" s="7"/>
      <c r="F31" s="19"/>
      <c r="G31" s="33"/>
      <c r="H31" s="32"/>
      <c r="I31" s="32"/>
      <c r="J31" s="31"/>
      <c r="K31" s="2"/>
    </row>
    <row r="32" spans="1:11" ht="15" customHeight="1" x14ac:dyDescent="0.25">
      <c r="A32" s="30" t="s">
        <v>9</v>
      </c>
      <c r="B32" s="29"/>
      <c r="C32" s="9"/>
      <c r="D32" s="15"/>
      <c r="E32" s="28"/>
      <c r="F32" s="28"/>
      <c r="G32" s="9"/>
      <c r="H32" s="27"/>
      <c r="I32" s="27"/>
      <c r="J32" s="26"/>
      <c r="K32" s="2"/>
    </row>
    <row r="33" spans="1:11" ht="15" customHeight="1" thickBot="1" x14ac:dyDescent="0.3">
      <c r="A33" s="8" t="s">
        <v>8</v>
      </c>
      <c r="B33" s="7"/>
      <c r="C33" s="25"/>
      <c r="D33" s="24" t="s">
        <v>7</v>
      </c>
      <c r="E33" s="22"/>
      <c r="F33" s="21"/>
      <c r="G33" s="23"/>
      <c r="H33" s="22"/>
      <c r="I33" s="21"/>
      <c r="J33" s="20"/>
      <c r="K33" s="2"/>
    </row>
    <row r="34" spans="1:11" ht="15" customHeight="1" thickBot="1" x14ac:dyDescent="0.3">
      <c r="A34" s="8" t="s">
        <v>6</v>
      </c>
      <c r="B34" s="19"/>
      <c r="C34" s="12">
        <f>C25+C31+C33</f>
        <v>7943.2209314612574</v>
      </c>
      <c r="D34" s="11" t="s">
        <v>5</v>
      </c>
      <c r="E34" s="10"/>
      <c r="F34" s="10"/>
      <c r="G34" s="9"/>
      <c r="H34" s="7"/>
      <c r="I34" s="7"/>
      <c r="J34" s="18"/>
      <c r="K34" s="2"/>
    </row>
    <row r="35" spans="1:11" ht="3.75" customHeight="1" x14ac:dyDescent="0.25">
      <c r="A35" s="8"/>
      <c r="B35" s="7"/>
      <c r="C35" s="9"/>
      <c r="D35" s="15"/>
      <c r="E35" s="7"/>
      <c r="F35" s="7"/>
      <c r="G35" s="9"/>
      <c r="H35" s="7"/>
      <c r="I35" s="7"/>
      <c r="J35" s="6"/>
      <c r="K35" s="2"/>
    </row>
    <row r="36" spans="1:11" ht="15" customHeight="1" thickBot="1" x14ac:dyDescent="0.3">
      <c r="A36" s="17" t="s">
        <v>4</v>
      </c>
      <c r="B36" s="16"/>
      <c r="C36" s="9"/>
      <c r="D36" s="15"/>
      <c r="E36" s="7"/>
      <c r="F36" s="7"/>
      <c r="G36" s="9"/>
      <c r="H36" s="7"/>
      <c r="I36" s="7"/>
      <c r="J36" s="6"/>
      <c r="K36" s="2"/>
    </row>
    <row r="37" spans="1:11" ht="26.25" customHeight="1" thickBot="1" x14ac:dyDescent="0.3">
      <c r="A37" s="14" t="s">
        <v>3</v>
      </c>
      <c r="B37" s="13"/>
      <c r="C37" s="12">
        <f>C9+C17+C34</f>
        <v>54826.28587646153</v>
      </c>
      <c r="D37" s="11" t="s">
        <v>2</v>
      </c>
      <c r="E37" s="10"/>
      <c r="F37" s="10"/>
      <c r="G37" s="9"/>
      <c r="H37" s="7"/>
      <c r="I37" s="7"/>
      <c r="J37" s="6"/>
      <c r="K37" s="2"/>
    </row>
    <row r="38" spans="1:11" x14ac:dyDescent="0.25">
      <c r="A38" s="8"/>
      <c r="B38" s="7"/>
      <c r="C38" s="7" t="s">
        <v>1</v>
      </c>
      <c r="D38" s="7"/>
      <c r="E38" s="7"/>
      <c r="F38" s="7"/>
      <c r="G38" s="7"/>
      <c r="H38" s="7"/>
      <c r="I38" s="7"/>
      <c r="J38" s="6"/>
      <c r="K38" s="2"/>
    </row>
    <row r="39" spans="1:11" ht="12.75" customHeight="1" thickBot="1" x14ac:dyDescent="0.3">
      <c r="A39" s="5"/>
      <c r="B39" s="4"/>
      <c r="C39" s="4" t="s">
        <v>0</v>
      </c>
      <c r="D39" s="4"/>
      <c r="E39" s="4"/>
      <c r="F39" s="4"/>
      <c r="G39" s="4"/>
      <c r="H39" s="4"/>
      <c r="I39" s="4"/>
      <c r="J39" s="3"/>
      <c r="K39" s="2"/>
    </row>
  </sheetData>
  <mergeCells count="92">
    <mergeCell ref="A1:E1"/>
    <mergeCell ref="F1:I1"/>
    <mergeCell ref="A3:B3"/>
    <mergeCell ref="E3:F3"/>
    <mergeCell ref="H3:I3"/>
    <mergeCell ref="A4:B4"/>
    <mergeCell ref="E4:F4"/>
    <mergeCell ref="H4:I4"/>
    <mergeCell ref="A5:B5"/>
    <mergeCell ref="E5:F5"/>
    <mergeCell ref="H5:I5"/>
    <mergeCell ref="A6:B6"/>
    <mergeCell ref="E6:F6"/>
    <mergeCell ref="H6:I6"/>
    <mergeCell ref="A7:B7"/>
    <mergeCell ref="E7:F7"/>
    <mergeCell ref="H7:I7"/>
    <mergeCell ref="A8:B8"/>
    <mergeCell ref="E8:F8"/>
    <mergeCell ref="H8:I8"/>
    <mergeCell ref="A9:B9"/>
    <mergeCell ref="E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H32:I32"/>
    <mergeCell ref="A33:B33"/>
    <mergeCell ref="E33:F33"/>
    <mergeCell ref="H33:I33"/>
    <mergeCell ref="H37:I37"/>
    <mergeCell ref="A34:B34"/>
    <mergeCell ref="D34:F34"/>
    <mergeCell ref="H34:I34"/>
    <mergeCell ref="A35:B35"/>
    <mergeCell ref="E35:F35"/>
    <mergeCell ref="H35:I35"/>
    <mergeCell ref="A38:B38"/>
    <mergeCell ref="C38:I38"/>
    <mergeCell ref="A39:B39"/>
    <mergeCell ref="C39:G39"/>
    <mergeCell ref="H39:I39"/>
    <mergeCell ref="A36:B36"/>
    <mergeCell ref="E36:F36"/>
    <mergeCell ref="H36:I36"/>
    <mergeCell ref="A37:B37"/>
    <mergeCell ref="D37:F37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00C5FD-F934-4E52-A727-717C64D17D88}"/>
</file>

<file path=customXml/itemProps2.xml><?xml version="1.0" encoding="utf-8"?>
<ds:datastoreItem xmlns:ds="http://schemas.openxmlformats.org/officeDocument/2006/customXml" ds:itemID="{68848FE0-E768-4C83-92A3-9D2E0914457E}"/>
</file>

<file path=customXml/itemProps3.xml><?xml version="1.0" encoding="utf-8"?>
<ds:datastoreItem xmlns:ds="http://schemas.openxmlformats.org/officeDocument/2006/customXml" ds:itemID="{FC7B2AC9-D9CD-4524-8DE8-175A0850E3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2021-01-07T15:21:13Z</dcterms:created>
  <dcterms:modified xsi:type="dcterms:W3CDTF">2021-01-07T15:27:12Z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