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398xx\70039894 - Long Stratton Bypass\02 WIP\Economic Appraisal\Economic Appraisal Tables\"/>
    </mc:Choice>
  </mc:AlternateContent>
  <xr:revisionPtr revIDLastSave="0" documentId="8_{0145D646-6580-4708-953E-C41F018E05B8}" xr6:coauthVersionLast="44" xr6:coauthVersionMax="44" xr10:uidLastSave="{00000000-0000-0000-0000-000000000000}"/>
  <bookViews>
    <workbookView xWindow="-108" yWindow="-108" windowWidth="23256" windowHeight="12576" xr2:uid="{9F615980-B3D8-41FE-8957-528597AC4A03}"/>
  </bookViews>
  <sheets>
    <sheet name="PA Table" sheetId="2" r:id="rId1"/>
  </sheets>
  <externalReferences>
    <externalReference r:id="rId2"/>
  </externalReferences>
  <definedNames>
    <definedName name="_xlnm.Print_Area" localSheetId="0">'PA Table'!$A$1:$N$28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C20" i="2" s="1"/>
  <c r="C24" i="2" s="1"/>
  <c r="C16" i="2"/>
  <c r="C15" i="2"/>
  <c r="C14" i="2"/>
  <c r="C13" i="2"/>
  <c r="C17" i="2" s="1"/>
  <c r="C12" i="2"/>
  <c r="E9" i="2"/>
  <c r="C8" i="2"/>
  <c r="C7" i="2"/>
  <c r="C5" i="2"/>
  <c r="C4" i="2"/>
  <c r="C9" i="2" s="1"/>
  <c r="C23" i="2" l="1"/>
</calcChain>
</file>

<file path=xl/sharedStrings.xml><?xml version="1.0" encoding="utf-8"?>
<sst xmlns="http://schemas.openxmlformats.org/spreadsheetml/2006/main" count="35" uniqueCount="31">
  <si>
    <t>ALL MODES</t>
  </si>
  <si>
    <t>ROAD</t>
  </si>
  <si>
    <t>TOTAL</t>
  </si>
  <si>
    <t>Public Accounts (PA) Table</t>
  </si>
  <si>
    <t xml:space="preserve"> BUS and COACH</t>
  </si>
  <si>
    <t xml:space="preserve"> RAIL</t>
  </si>
  <si>
    <t xml:space="preserve"> OTHER</t>
  </si>
  <si>
    <t xml:space="preserve"> Local Government Funding</t>
  </si>
  <si>
    <t>INFRASTRUCTURE</t>
  </si>
  <si>
    <t xml:space="preserve"> Revenue</t>
  </si>
  <si>
    <t xml:space="preserve"> Operating Costs</t>
  </si>
  <si>
    <t xml:space="preserve"> Investment Costs</t>
  </si>
  <si>
    <t xml:space="preserve"> Developer and Other Contributions</t>
  </si>
  <si>
    <t xml:space="preserve"> Grant/Subsidy Payments</t>
  </si>
  <si>
    <t xml:space="preserve">          NET  IMPACT</t>
  </si>
  <si>
    <t xml:space="preserve">  (7)</t>
  </si>
  <si>
    <t>Central Government Funding: Transport</t>
  </si>
  <si>
    <t xml:space="preserve"> Operating costs</t>
  </si>
  <si>
    <r>
      <t xml:space="preserve">        </t>
    </r>
    <r>
      <rPr>
        <b/>
        <sz val="8.5"/>
        <rFont val="Arial"/>
        <family val="2"/>
      </rPr>
      <t>NET IMPACT</t>
    </r>
  </si>
  <si>
    <t xml:space="preserve">  (8)</t>
  </si>
  <si>
    <t xml:space="preserve">   </t>
  </si>
  <si>
    <t>Central Government Funding: Non-Transport</t>
  </si>
  <si>
    <t xml:space="preserve"> Indirect Tax Revenues</t>
  </si>
  <si>
    <t xml:space="preserve">  (9)</t>
  </si>
  <si>
    <t xml:space="preserve">TOTALS  </t>
  </si>
  <si>
    <t>Broad Transport Budget</t>
  </si>
  <si>
    <t xml:space="preserve">  (10) = (7) + (8) </t>
  </si>
  <si>
    <t>Wider Public Finances</t>
  </si>
  <si>
    <t xml:space="preserve">  (11) = (9)</t>
  </si>
  <si>
    <t>Notes: Costs appear as positive numbers, while revenues and ‘Developer and Other Contributions' appear as negative numbers.</t>
  </si>
  <si>
    <t>All entries are discounted present values in 2010 prices and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</si>
</sst>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_-;\-* #,##0_-;_-* &quot;-&quot;??_-;_-@_-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u/>
      <sz val="8.5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" fontId="8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2" borderId="0" xfId="2" applyFont="1" applyFill="1"/>
    <xf numFmtId="0" fontId="9" fillId="2" borderId="0" xfId="2" applyFont="1" applyFill="1" applyAlignment="1">
      <alignment horizontal="left" vertical="center"/>
    </xf>
    <xf numFmtId="0" fontId="3" fillId="0" borderId="0" xfId="2" applyFont="1" applyAlignment="1">
      <alignment wrapText="1"/>
    </xf>
    <xf numFmtId="0" fontId="1" fillId="2" borderId="0" xfId="2" applyFill="1" applyAlignment="1">
      <alignment horizontal="left" vertical="center"/>
    </xf>
    <xf numFmtId="0" fontId="1" fillId="3" borderId="0" xfId="2" applyFill="1" applyAlignment="1">
      <alignment horizontal="left" vertical="center"/>
    </xf>
    <xf numFmtId="0" fontId="5" fillId="2" borderId="2" xfId="2" applyFont="1" applyFill="1" applyBorder="1" applyAlignment="1">
      <alignment wrapText="1"/>
    </xf>
    <xf numFmtId="0" fontId="5" fillId="2" borderId="3" xfId="2" applyFont="1" applyFill="1" applyBorder="1" applyAlignment="1">
      <alignment wrapText="1"/>
    </xf>
    <xf numFmtId="0" fontId="4" fillId="2" borderId="3" xfId="2" applyFont="1" applyFill="1" applyBorder="1" applyAlignment="1">
      <alignment wrapText="1"/>
    </xf>
    <xf numFmtId="0" fontId="5" fillId="2" borderId="3" xfId="2" applyFont="1" applyFill="1" applyBorder="1" applyAlignment="1">
      <alignment wrapText="1"/>
    </xf>
    <xf numFmtId="0" fontId="4" fillId="2" borderId="3" xfId="2" applyFont="1" applyFill="1" applyBorder="1" applyAlignment="1">
      <alignment wrapText="1"/>
    </xf>
    <xf numFmtId="0" fontId="4" fillId="2" borderId="20" xfId="2" applyFont="1" applyFill="1" applyBorder="1" applyAlignment="1">
      <alignment wrapText="1"/>
    </xf>
    <xf numFmtId="0" fontId="7" fillId="2" borderId="5" xfId="2" applyFont="1" applyFill="1" applyBorder="1" applyAlignment="1">
      <alignment wrapText="1"/>
    </xf>
    <xf numFmtId="0" fontId="7" fillId="2" borderId="0" xfId="2" applyFont="1" applyFill="1" applyAlignment="1">
      <alignment wrapText="1"/>
    </xf>
    <xf numFmtId="0" fontId="4" fillId="2" borderId="0" xfId="2" applyFont="1" applyFill="1" applyAlignment="1">
      <alignment wrapText="1"/>
    </xf>
    <xf numFmtId="0" fontId="5" fillId="2" borderId="0" xfId="2" applyFont="1" applyFill="1" applyAlignment="1">
      <alignment wrapText="1"/>
    </xf>
    <xf numFmtId="0" fontId="4" fillId="2" borderId="6" xfId="2" applyFont="1" applyFill="1" applyBorder="1" applyAlignment="1">
      <alignment wrapText="1"/>
    </xf>
    <xf numFmtId="0" fontId="5" fillId="2" borderId="0" xfId="2" applyFont="1" applyFill="1" applyAlignment="1">
      <alignment wrapText="1"/>
    </xf>
    <xf numFmtId="0" fontId="5" fillId="2" borderId="6" xfId="2" applyFont="1" applyFill="1" applyBorder="1" applyAlignment="1">
      <alignment wrapText="1"/>
    </xf>
    <xf numFmtId="0" fontId="5" fillId="2" borderId="7" xfId="2" applyFont="1" applyFill="1" applyBorder="1" applyAlignment="1">
      <alignment wrapText="1"/>
    </xf>
    <xf numFmtId="0" fontId="10" fillId="2" borderId="0" xfId="2" applyFont="1" applyFill="1" applyAlignment="1">
      <alignment horizontal="left" vertical="center"/>
    </xf>
    <xf numFmtId="0" fontId="10" fillId="3" borderId="0" xfId="2" applyFont="1" applyFill="1" applyAlignment="1">
      <alignment horizontal="left" vertical="center"/>
    </xf>
    <xf numFmtId="0" fontId="5" fillId="2" borderId="5" xfId="2" applyFont="1" applyFill="1" applyBorder="1" applyAlignment="1">
      <alignment wrapText="1"/>
    </xf>
    <xf numFmtId="0" fontId="5" fillId="2" borderId="8" xfId="2" applyFont="1" applyFill="1" applyBorder="1" applyAlignment="1">
      <alignment wrapText="1"/>
    </xf>
    <xf numFmtId="0" fontId="5" fillId="2" borderId="11" xfId="2" applyFont="1" applyFill="1" applyBorder="1" applyAlignment="1">
      <alignment wrapText="1"/>
    </xf>
    <xf numFmtId="0" fontId="5" fillId="2" borderId="14" xfId="2" applyFont="1" applyFill="1" applyBorder="1" applyAlignment="1">
      <alignment wrapText="1"/>
    </xf>
    <xf numFmtId="0" fontId="5" fillId="2" borderId="15" xfId="2" applyFont="1" applyFill="1" applyBorder="1" applyAlignment="1">
      <alignment wrapText="1"/>
    </xf>
    <xf numFmtId="0" fontId="5" fillId="2" borderId="16" xfId="2" applyFont="1" applyFill="1" applyBorder="1" applyAlignment="1">
      <alignment wrapText="1"/>
    </xf>
    <xf numFmtId="0" fontId="5" fillId="2" borderId="11" xfId="2" applyFont="1" applyFill="1" applyBorder="1" applyAlignment="1">
      <alignment vertical="top" wrapText="1"/>
    </xf>
    <xf numFmtId="0" fontId="5" fillId="2" borderId="21" xfId="2" applyFont="1" applyFill="1" applyBorder="1" applyAlignment="1">
      <alignment vertical="top" wrapText="1"/>
    </xf>
    <xf numFmtId="165" fontId="5" fillId="2" borderId="8" xfId="2" applyNumberFormat="1" applyFont="1" applyFill="1" applyBorder="1" applyAlignment="1">
      <alignment wrapText="1"/>
    </xf>
    <xf numFmtId="165" fontId="5" fillId="2" borderId="13" xfId="2" applyNumberFormat="1" applyFont="1" applyFill="1" applyBorder="1" applyAlignment="1">
      <alignment wrapText="1"/>
    </xf>
    <xf numFmtId="0" fontId="5" fillId="2" borderId="22" xfId="2" applyFont="1" applyFill="1" applyBorder="1" applyAlignment="1">
      <alignment wrapText="1"/>
    </xf>
    <xf numFmtId="0" fontId="5" fillId="2" borderId="23" xfId="2" applyFont="1" applyFill="1" applyBorder="1" applyAlignment="1">
      <alignment wrapText="1"/>
    </xf>
    <xf numFmtId="0" fontId="5" fillId="2" borderId="13" xfId="2" applyFont="1" applyFill="1" applyBorder="1" applyAlignment="1">
      <alignment wrapText="1"/>
    </xf>
    <xf numFmtId="0" fontId="5" fillId="2" borderId="12" xfId="2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0" fontId="4" fillId="2" borderId="16" xfId="2" applyFont="1" applyFill="1" applyBorder="1" applyAlignment="1">
      <alignment wrapText="1"/>
    </xf>
    <xf numFmtId="3" fontId="5" fillId="2" borderId="8" xfId="1" applyFont="1" applyFill="1" applyBorder="1" applyAlignment="1">
      <alignment wrapText="1"/>
    </xf>
    <xf numFmtId="49" fontId="6" fillId="2" borderId="0" xfId="2" applyNumberFormat="1" applyFont="1" applyFill="1" applyAlignment="1">
      <alignment horizontal="left" wrapText="1"/>
    </xf>
    <xf numFmtId="0" fontId="5" fillId="2" borderId="21" xfId="2" applyFont="1" applyFill="1" applyBorder="1" applyAlignment="1">
      <alignment wrapText="1"/>
    </xf>
    <xf numFmtId="0" fontId="6" fillId="2" borderId="0" xfId="2" applyFont="1" applyFill="1" applyAlignment="1">
      <alignment wrapText="1"/>
    </xf>
    <xf numFmtId="0" fontId="4" fillId="2" borderId="10" xfId="2" applyFont="1" applyFill="1" applyBorder="1" applyAlignment="1">
      <alignment wrapText="1"/>
    </xf>
    <xf numFmtId="0" fontId="5" fillId="2" borderId="10" xfId="2" applyFont="1" applyFill="1" applyBorder="1" applyAlignment="1">
      <alignment wrapText="1"/>
    </xf>
    <xf numFmtId="0" fontId="5" fillId="2" borderId="10" xfId="2" applyFont="1" applyFill="1" applyBorder="1" applyAlignment="1">
      <alignment vertical="top" wrapText="1"/>
    </xf>
    <xf numFmtId="0" fontId="5" fillId="2" borderId="17" xfId="2" applyFont="1" applyFill="1" applyBorder="1" applyAlignment="1">
      <alignment vertical="top" wrapText="1"/>
    </xf>
    <xf numFmtId="0" fontId="4" fillId="2" borderId="0" xfId="2" applyFont="1" applyFill="1" applyAlignment="1">
      <alignment wrapText="1"/>
    </xf>
    <xf numFmtId="0" fontId="5" fillId="2" borderId="6" xfId="2" applyFont="1" applyFill="1" applyBorder="1" applyAlignment="1">
      <alignment vertical="top" wrapText="1"/>
    </xf>
    <xf numFmtId="0" fontId="5" fillId="2" borderId="7" xfId="2" applyFont="1" applyFill="1" applyBorder="1" applyAlignment="1">
      <alignment vertical="top" wrapText="1"/>
    </xf>
    <xf numFmtId="0" fontId="5" fillId="2" borderId="11" xfId="2" applyFont="1" applyFill="1" applyBorder="1" applyAlignment="1">
      <alignment wrapText="1"/>
    </xf>
    <xf numFmtId="0" fontId="6" fillId="2" borderId="15" xfId="2" applyFont="1" applyFill="1" applyBorder="1" applyAlignment="1">
      <alignment wrapText="1"/>
    </xf>
    <xf numFmtId="3" fontId="5" fillId="2" borderId="11" xfId="1" applyFont="1" applyFill="1" applyBorder="1" applyAlignment="1">
      <alignment wrapText="1"/>
    </xf>
    <xf numFmtId="0" fontId="6" fillId="2" borderId="13" xfId="2" applyFont="1" applyFill="1" applyBorder="1" applyAlignment="1">
      <alignment wrapText="1"/>
    </xf>
    <xf numFmtId="49" fontId="6" fillId="2" borderId="15" xfId="2" applyNumberFormat="1" applyFont="1" applyFill="1" applyBorder="1" applyAlignment="1">
      <alignment horizontal="left" wrapText="1"/>
    </xf>
    <xf numFmtId="0" fontId="7" fillId="2" borderId="6" xfId="2" applyFont="1" applyFill="1" applyBorder="1" applyAlignment="1">
      <alignment wrapText="1"/>
    </xf>
    <xf numFmtId="0" fontId="1" fillId="2" borderId="16" xfId="2" applyFill="1" applyBorder="1" applyAlignment="1">
      <alignment wrapText="1"/>
    </xf>
    <xf numFmtId="1" fontId="5" fillId="2" borderId="13" xfId="2" applyNumberFormat="1" applyFont="1" applyFill="1" applyBorder="1" applyAlignment="1">
      <alignment wrapText="1"/>
    </xf>
    <xf numFmtId="0" fontId="6" fillId="2" borderId="13" xfId="2" quotePrefix="1" applyFont="1" applyFill="1" applyBorder="1" applyAlignment="1">
      <alignment horizontal="left" wrapText="1"/>
    </xf>
    <xf numFmtId="3" fontId="5" fillId="2" borderId="11" xfId="2" applyNumberFormat="1" applyFont="1" applyFill="1" applyBorder="1" applyAlignment="1">
      <alignment wrapText="1"/>
    </xf>
    <xf numFmtId="0" fontId="5" fillId="2" borderId="10" xfId="2" applyFont="1" applyFill="1" applyBorder="1" applyAlignment="1">
      <alignment wrapText="1"/>
    </xf>
    <xf numFmtId="0" fontId="5" fillId="2" borderId="0" xfId="2" applyFont="1" applyFill="1" applyAlignment="1">
      <alignment vertical="top" wrapText="1"/>
    </xf>
    <xf numFmtId="0" fontId="5" fillId="2" borderId="4" xfId="2" applyFont="1" applyFill="1" applyBorder="1" applyAlignment="1">
      <alignment vertical="top" wrapText="1"/>
    </xf>
    <xf numFmtId="0" fontId="7" fillId="2" borderId="16" xfId="2" applyFont="1" applyFill="1" applyBorder="1" applyAlignment="1">
      <alignment wrapText="1"/>
    </xf>
    <xf numFmtId="0" fontId="6" fillId="2" borderId="15" xfId="2" applyFont="1" applyFill="1" applyBorder="1" applyAlignment="1">
      <alignment wrapText="1"/>
    </xf>
    <xf numFmtId="0" fontId="6" fillId="2" borderId="0" xfId="2" applyFont="1" applyFill="1" applyAlignment="1">
      <alignment wrapText="1"/>
    </xf>
    <xf numFmtId="1" fontId="5" fillId="2" borderId="9" xfId="2" applyNumberFormat="1" applyFont="1" applyFill="1" applyBorder="1" applyAlignment="1">
      <alignment wrapText="1"/>
    </xf>
    <xf numFmtId="0" fontId="5" fillId="2" borderId="4" xfId="2" applyFont="1" applyFill="1" applyBorder="1" applyAlignment="1">
      <alignment vertical="top" wrapText="1"/>
    </xf>
    <xf numFmtId="0" fontId="5" fillId="2" borderId="18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19" xfId="2" applyFont="1" applyFill="1" applyBorder="1" applyAlignment="1">
      <alignment vertical="top" wrapText="1"/>
    </xf>
    <xf numFmtId="0" fontId="5" fillId="2" borderId="0" xfId="2" applyFont="1" applyFill="1" applyAlignment="1">
      <alignment vertical="center"/>
    </xf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center" vertical="center" wrapText="1"/>
    </xf>
    <xf numFmtId="0" fontId="5" fillId="3" borderId="0" xfId="2" applyFont="1" applyFill="1" applyAlignment="1">
      <alignment vertical="center"/>
    </xf>
    <xf numFmtId="0" fontId="5" fillId="3" borderId="0" xfId="2" applyFont="1" applyFill="1" applyAlignment="1">
      <alignment horizontal="center" vertical="center" wrapText="1"/>
    </xf>
    <xf numFmtId="0" fontId="5" fillId="3" borderId="0" xfId="2" applyFont="1" applyFill="1" applyAlignment="1">
      <alignment horizontal="left" vertical="center" wrapText="1"/>
    </xf>
    <xf numFmtId="0" fontId="1" fillId="3" borderId="0" xfId="2" applyFill="1" applyAlignment="1">
      <alignment horizontal="center" vertical="center" wrapText="1"/>
    </xf>
    <xf numFmtId="0" fontId="2" fillId="3" borderId="0" xfId="2" applyFont="1" applyFill="1" applyAlignment="1">
      <alignment horizontal="center" vertical="center" wrapText="1"/>
    </xf>
    <xf numFmtId="0" fontId="1" fillId="3" borderId="0" xfId="2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Normal 3 2" xfId="2" xr:uid="{53127556-524F-416E-AD99-D688D0F0A0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700398xx/70039894%20-%20Long%20Stratton%20Bypass/02%20WIP/Economic%20Appraisal/Models%20for%20Submission/Appendix%20X%20-%20Long%20Stratton%20Economic%20Model%20FINAL_Option_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Level 1 Impacts"/>
      <sheetName val="Escalation and Factor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Scheme costs | base -&gt;outturn"/>
      <sheetName val="Offline calcs&gt;&gt;"/>
      <sheetName val="Scheme Costs Base RK (NCC)"/>
      <sheetName val="OM 2020"/>
      <sheetName val="Amenity Values"/>
      <sheetName val="Tables&gt;&gt;"/>
      <sheetName val="TEE table"/>
      <sheetName val="PA Table"/>
      <sheetName val="AMCB Table"/>
      <sheetName val="Additional Tables - Econ Case"/>
      <sheetName val="Cost Note tables"/>
      <sheetName val="Infor for Pro-Forma"/>
      <sheetName val="Proforma"/>
      <sheetName val="LVU Sensitivity Testing&gt;&gt;"/>
      <sheetName val="LVU Sensitivity"/>
      <sheetName val="Financial Case&gt;&gt;"/>
      <sheetName val="Financial Case (2020)"/>
    </sheetNames>
    <sheetDataSet>
      <sheetData sheetId="0"/>
      <sheetData sheetId="1"/>
      <sheetData sheetId="2"/>
      <sheetData sheetId="3"/>
      <sheetData sheetId="4"/>
      <sheetData sheetId="5">
        <row r="55">
          <cell r="G55">
            <v>-927.55728699997644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8">
          <cell r="I38">
            <v>17777731.383568943</v>
          </cell>
        </row>
        <row r="39">
          <cell r="I39">
            <v>1298807.0974385932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2007-00C4-4000-8867-362C044254C2}">
  <sheetPr codeName="Sheet30">
    <tabColor rgb="FFFFFF00"/>
    <pageSetUpPr fitToPage="1"/>
  </sheetPr>
  <dimension ref="A1:N31"/>
  <sheetViews>
    <sheetView tabSelected="1" topLeftCell="A4" zoomScale="130" zoomScaleNormal="130" zoomScaleSheetLayoutView="100" workbookViewId="0">
      <selection activeCell="E4" sqref="E4:F4"/>
    </sheetView>
  </sheetViews>
  <sheetFormatPr defaultColWidth="8.6640625" defaultRowHeight="24" customHeight="1" x14ac:dyDescent="0.25"/>
  <cols>
    <col min="1" max="1" width="40.33203125" style="5" customWidth="1"/>
    <col min="2" max="2" width="15.33203125" style="78" customWidth="1"/>
    <col min="3" max="3" width="11.6640625" style="79" customWidth="1"/>
    <col min="4" max="6" width="15.109375" style="77" customWidth="1"/>
    <col min="7" max="7" width="15.109375" style="5" customWidth="1"/>
    <col min="8" max="16384" width="8.6640625" style="5"/>
  </cols>
  <sheetData>
    <row r="1" spans="1:14" ht="24" customHeight="1" thickBot="1" x14ac:dyDescent="0.3">
      <c r="A1" s="2" t="s">
        <v>3</v>
      </c>
      <c r="B1" s="2"/>
      <c r="C1" s="1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ht="15.9" customHeight="1" x14ac:dyDescent="0.2">
      <c r="A2" s="6"/>
      <c r="B2" s="7"/>
      <c r="C2" s="8" t="s">
        <v>0</v>
      </c>
      <c r="D2" s="9"/>
      <c r="E2" s="10" t="s">
        <v>1</v>
      </c>
      <c r="F2" s="10"/>
      <c r="G2" s="10" t="s">
        <v>4</v>
      </c>
      <c r="H2" s="10"/>
      <c r="I2" s="10"/>
      <c r="J2" s="10" t="s">
        <v>5</v>
      </c>
      <c r="K2" s="10"/>
      <c r="L2" s="10" t="s">
        <v>6</v>
      </c>
      <c r="M2" s="11"/>
      <c r="N2" s="4"/>
    </row>
    <row r="3" spans="1:14" s="21" customFormat="1" ht="15.9" customHeight="1" x14ac:dyDescent="0.2">
      <c r="A3" s="12" t="s">
        <v>7</v>
      </c>
      <c r="B3" s="13"/>
      <c r="C3" s="14" t="s">
        <v>2</v>
      </c>
      <c r="D3" s="15"/>
      <c r="E3" s="16" t="s">
        <v>8</v>
      </c>
      <c r="F3" s="16"/>
      <c r="G3" s="17"/>
      <c r="H3" s="17"/>
      <c r="I3" s="17"/>
      <c r="J3" s="17"/>
      <c r="K3" s="17"/>
      <c r="L3" s="18"/>
      <c r="M3" s="19"/>
      <c r="N3" s="20"/>
    </row>
    <row r="4" spans="1:14" s="21" customFormat="1" ht="15.9" customHeight="1" x14ac:dyDescent="0.2">
      <c r="A4" s="22" t="s">
        <v>9</v>
      </c>
      <c r="B4" s="17"/>
      <c r="C4" s="23">
        <f t="shared" ref="C4:C8" si="0">SUM(E4:M4)</f>
        <v>0</v>
      </c>
      <c r="D4" s="15"/>
      <c r="E4" s="24">
        <v>0</v>
      </c>
      <c r="F4" s="25"/>
      <c r="G4" s="26"/>
      <c r="H4" s="17"/>
      <c r="I4" s="17"/>
      <c r="J4" s="17"/>
      <c r="K4" s="27"/>
      <c r="L4" s="28"/>
      <c r="M4" s="29"/>
      <c r="N4" s="20"/>
    </row>
    <row r="5" spans="1:14" s="21" customFormat="1" ht="15.9" customHeight="1" x14ac:dyDescent="0.2">
      <c r="A5" s="22" t="s">
        <v>10</v>
      </c>
      <c r="B5" s="17"/>
      <c r="C5" s="30">
        <f>'[1]Scheme Costs - O&amp;M'!I39/1000</f>
        <v>1298.8070974385932</v>
      </c>
      <c r="D5" s="15"/>
      <c r="E5" s="24">
        <v>0</v>
      </c>
      <c r="F5" s="25"/>
      <c r="G5" s="26"/>
      <c r="H5" s="17"/>
      <c r="I5" s="17"/>
      <c r="J5" s="17"/>
      <c r="K5" s="27"/>
      <c r="L5" s="28"/>
      <c r="M5" s="29"/>
      <c r="N5" s="20"/>
    </row>
    <row r="6" spans="1:14" s="21" customFormat="1" ht="15.9" customHeight="1" x14ac:dyDescent="0.2">
      <c r="A6" s="22" t="s">
        <v>11</v>
      </c>
      <c r="B6" s="17"/>
      <c r="C6" s="23">
        <v>0</v>
      </c>
      <c r="D6" s="31"/>
      <c r="E6" s="24">
        <v>0</v>
      </c>
      <c r="F6" s="25"/>
      <c r="G6" s="32"/>
      <c r="H6" s="18"/>
      <c r="I6" s="18"/>
      <c r="J6" s="18"/>
      <c r="K6" s="33"/>
      <c r="L6" s="28"/>
      <c r="M6" s="29"/>
      <c r="N6" s="20"/>
    </row>
    <row r="7" spans="1:14" s="21" customFormat="1" ht="15.9" customHeight="1" x14ac:dyDescent="0.2">
      <c r="A7" s="22" t="s">
        <v>12</v>
      </c>
      <c r="B7" s="17"/>
      <c r="C7" s="23">
        <f t="shared" si="0"/>
        <v>0</v>
      </c>
      <c r="D7" s="34"/>
      <c r="E7" s="24">
        <v>0</v>
      </c>
      <c r="F7" s="25"/>
      <c r="G7" s="24"/>
      <c r="H7" s="35"/>
      <c r="I7" s="25"/>
      <c r="J7" s="24"/>
      <c r="K7" s="25"/>
      <c r="L7" s="28"/>
      <c r="M7" s="29"/>
      <c r="N7" s="20"/>
    </row>
    <row r="8" spans="1:14" s="21" customFormat="1" ht="15.9" customHeight="1" x14ac:dyDescent="0.2">
      <c r="A8" s="22" t="s">
        <v>13</v>
      </c>
      <c r="B8" s="17"/>
      <c r="C8" s="23">
        <f t="shared" si="0"/>
        <v>0</v>
      </c>
      <c r="D8" s="15"/>
      <c r="E8" s="24">
        <v>0</v>
      </c>
      <c r="F8" s="25"/>
      <c r="G8" s="24"/>
      <c r="H8" s="35"/>
      <c r="I8" s="25"/>
      <c r="J8" s="24"/>
      <c r="K8" s="25"/>
      <c r="L8" s="28"/>
      <c r="M8" s="29"/>
      <c r="N8" s="20"/>
    </row>
    <row r="9" spans="1:14" s="21" customFormat="1" ht="15.9" customHeight="1" x14ac:dyDescent="0.2">
      <c r="A9" s="36" t="s">
        <v>14</v>
      </c>
      <c r="B9" s="37"/>
      <c r="C9" s="38">
        <f>SUM(C4:C8)</f>
        <v>1298.8070974385932</v>
      </c>
      <c r="D9" s="39" t="s">
        <v>15</v>
      </c>
      <c r="E9" s="24">
        <f>SUM(E4:F8)</f>
        <v>0</v>
      </c>
      <c r="F9" s="25"/>
      <c r="G9" s="24"/>
      <c r="H9" s="35"/>
      <c r="I9" s="25"/>
      <c r="J9" s="24"/>
      <c r="K9" s="25"/>
      <c r="L9" s="24"/>
      <c r="M9" s="40"/>
      <c r="N9" s="20"/>
    </row>
    <row r="10" spans="1:14" s="21" customFormat="1" ht="15.9" customHeight="1" x14ac:dyDescent="0.2">
      <c r="A10" s="22"/>
      <c r="B10" s="17"/>
      <c r="C10" s="15"/>
      <c r="D10" s="41"/>
      <c r="E10" s="42"/>
      <c r="F10" s="42"/>
      <c r="G10" s="43"/>
      <c r="H10" s="43"/>
      <c r="I10" s="43"/>
      <c r="J10" s="43"/>
      <c r="K10" s="43"/>
      <c r="L10" s="44"/>
      <c r="M10" s="45"/>
      <c r="N10" s="20"/>
    </row>
    <row r="11" spans="1:14" s="21" customFormat="1" ht="22.5" customHeight="1" x14ac:dyDescent="0.2">
      <c r="A11" s="12" t="s">
        <v>16</v>
      </c>
      <c r="B11" s="13"/>
      <c r="C11" s="13"/>
      <c r="D11" s="41"/>
      <c r="E11" s="18"/>
      <c r="F11" s="18"/>
      <c r="G11" s="46"/>
      <c r="H11" s="46"/>
      <c r="I11" s="46"/>
      <c r="J11" s="46"/>
      <c r="K11" s="46"/>
      <c r="L11" s="47"/>
      <c r="M11" s="48"/>
      <c r="N11" s="20"/>
    </row>
    <row r="12" spans="1:14" ht="15.9" customHeight="1" x14ac:dyDescent="0.2">
      <c r="A12" s="22" t="s">
        <v>9</v>
      </c>
      <c r="B12" s="17"/>
      <c r="C12" s="49">
        <f>SUM(E12+L12)</f>
        <v>0</v>
      </c>
      <c r="D12" s="50"/>
      <c r="E12" s="24">
        <v>0</v>
      </c>
      <c r="F12" s="25"/>
      <c r="G12" s="26"/>
      <c r="H12" s="17"/>
      <c r="I12" s="17"/>
      <c r="J12" s="17"/>
      <c r="K12" s="27"/>
      <c r="L12" s="28"/>
      <c r="M12" s="29"/>
      <c r="N12" s="4"/>
    </row>
    <row r="13" spans="1:14" ht="15.9" customHeight="1" x14ac:dyDescent="0.2">
      <c r="A13" s="22" t="s">
        <v>17</v>
      </c>
      <c r="B13" s="17"/>
      <c r="C13" s="49">
        <f>SUM(E13+L13)</f>
        <v>0</v>
      </c>
      <c r="D13" s="50"/>
      <c r="E13" s="24">
        <v>0</v>
      </c>
      <c r="F13" s="25"/>
      <c r="G13" s="26"/>
      <c r="H13" s="17"/>
      <c r="I13" s="17"/>
      <c r="J13" s="17"/>
      <c r="K13" s="27"/>
      <c r="L13" s="28"/>
      <c r="M13" s="29"/>
      <c r="N13" s="4"/>
    </row>
    <row r="14" spans="1:14" ht="15.9" customHeight="1" x14ac:dyDescent="0.2">
      <c r="A14" s="22" t="s">
        <v>11</v>
      </c>
      <c r="B14" s="27"/>
      <c r="C14" s="51">
        <f>'[1]Scheme Costs - O&amp;M'!I38/1000</f>
        <v>17777.731383568942</v>
      </c>
      <c r="D14" s="50"/>
      <c r="E14" s="24">
        <v>0</v>
      </c>
      <c r="F14" s="25"/>
      <c r="G14" s="32"/>
      <c r="H14" s="18"/>
      <c r="I14" s="18"/>
      <c r="J14" s="18"/>
      <c r="K14" s="33"/>
      <c r="L14" s="28"/>
      <c r="M14" s="29"/>
      <c r="N14" s="4"/>
    </row>
    <row r="15" spans="1:14" ht="15.9" customHeight="1" x14ac:dyDescent="0.2">
      <c r="A15" s="22" t="s">
        <v>12</v>
      </c>
      <c r="B15" s="17"/>
      <c r="C15" s="49">
        <f>SUM(E15:M15)</f>
        <v>0</v>
      </c>
      <c r="D15" s="52"/>
      <c r="E15" s="24">
        <v>0</v>
      </c>
      <c r="F15" s="25"/>
      <c r="G15" s="24"/>
      <c r="H15" s="35"/>
      <c r="I15" s="25"/>
      <c r="J15" s="24"/>
      <c r="K15" s="25"/>
      <c r="L15" s="28"/>
      <c r="M15" s="29"/>
      <c r="N15" s="4"/>
    </row>
    <row r="16" spans="1:14" ht="15.9" customHeight="1" x14ac:dyDescent="0.2">
      <c r="A16" s="22" t="s">
        <v>13</v>
      </c>
      <c r="B16" s="17"/>
      <c r="C16" s="49">
        <f>SUM(E16:M16)</f>
        <v>0</v>
      </c>
      <c r="D16" s="52"/>
      <c r="E16" s="24">
        <v>0</v>
      </c>
      <c r="F16" s="25"/>
      <c r="G16" s="24"/>
      <c r="H16" s="35"/>
      <c r="I16" s="25"/>
      <c r="J16" s="24"/>
      <c r="K16" s="25"/>
      <c r="L16" s="28"/>
      <c r="M16" s="29"/>
      <c r="N16" s="4"/>
    </row>
    <row r="17" spans="1:14" ht="15.9" customHeight="1" x14ac:dyDescent="0.2">
      <c r="A17" s="22" t="s">
        <v>18</v>
      </c>
      <c r="B17" s="17"/>
      <c r="C17" s="51">
        <f>SUM(C12:C16)</f>
        <v>17777.731383568942</v>
      </c>
      <c r="D17" s="53" t="s">
        <v>19</v>
      </c>
      <c r="E17" s="24">
        <v>0</v>
      </c>
      <c r="F17" s="25"/>
      <c r="G17" s="24"/>
      <c r="H17" s="35"/>
      <c r="I17" s="25"/>
      <c r="J17" s="24"/>
      <c r="K17" s="25"/>
      <c r="L17" s="28"/>
      <c r="M17" s="29"/>
      <c r="N17" s="4"/>
    </row>
    <row r="18" spans="1:14" ht="15.9" customHeight="1" x14ac:dyDescent="0.2">
      <c r="A18" s="22" t="s">
        <v>20</v>
      </c>
      <c r="B18" s="17"/>
      <c r="C18" s="15"/>
      <c r="D18" s="41"/>
      <c r="E18" s="43"/>
      <c r="F18" s="43"/>
      <c r="G18" s="43"/>
      <c r="H18" s="43"/>
      <c r="I18" s="43"/>
      <c r="J18" s="43"/>
      <c r="K18" s="43"/>
      <c r="L18" s="44"/>
      <c r="M18" s="45"/>
      <c r="N18" s="4"/>
    </row>
    <row r="19" spans="1:14" ht="15.9" customHeight="1" x14ac:dyDescent="0.2">
      <c r="A19" s="12" t="s">
        <v>21</v>
      </c>
      <c r="B19" s="13"/>
      <c r="C19" s="54"/>
      <c r="D19" s="41"/>
      <c r="E19" s="18"/>
      <c r="F19" s="18"/>
      <c r="G19" s="16"/>
      <c r="H19" s="16"/>
      <c r="I19" s="16"/>
      <c r="J19" s="16"/>
      <c r="K19" s="16"/>
      <c r="L19" s="47"/>
      <c r="M19" s="48"/>
      <c r="N19" s="4"/>
    </row>
    <row r="20" spans="1:14" ht="15.9" customHeight="1" x14ac:dyDescent="0.25">
      <c r="A20" s="22" t="s">
        <v>22</v>
      </c>
      <c r="B20" s="55"/>
      <c r="C20" s="56">
        <f>E20</f>
        <v>927.55728699997644</v>
      </c>
      <c r="D20" s="57" t="s">
        <v>23</v>
      </c>
      <c r="E20" s="58">
        <f>-[1]InpC!G$55</f>
        <v>927.55728699997644</v>
      </c>
      <c r="F20" s="25"/>
      <c r="G20" s="24"/>
      <c r="H20" s="35"/>
      <c r="I20" s="25"/>
      <c r="J20" s="24"/>
      <c r="K20" s="25"/>
      <c r="L20" s="28"/>
      <c r="M20" s="29"/>
      <c r="N20" s="4"/>
    </row>
    <row r="21" spans="1:14" ht="15.9" customHeight="1" x14ac:dyDescent="0.2">
      <c r="A21" s="22"/>
      <c r="B21" s="17"/>
      <c r="C21" s="59"/>
      <c r="D21" s="41"/>
      <c r="E21" s="43"/>
      <c r="F21" s="43"/>
      <c r="G21" s="43"/>
      <c r="H21" s="43"/>
      <c r="I21" s="43"/>
      <c r="J21" s="43"/>
      <c r="K21" s="43"/>
      <c r="L21" s="44"/>
      <c r="M21" s="45"/>
      <c r="N21" s="4"/>
    </row>
    <row r="22" spans="1:14" ht="15.9" customHeight="1" x14ac:dyDescent="0.2">
      <c r="A22" s="12" t="s">
        <v>24</v>
      </c>
      <c r="B22" s="13"/>
      <c r="C22" s="15"/>
      <c r="D22" s="41"/>
      <c r="E22" s="17"/>
      <c r="F22" s="17"/>
      <c r="G22" s="17"/>
      <c r="H22" s="17"/>
      <c r="I22" s="17"/>
      <c r="J22" s="17"/>
      <c r="K22" s="17"/>
      <c r="L22" s="60"/>
      <c r="M22" s="61"/>
      <c r="N22" s="4"/>
    </row>
    <row r="23" spans="1:14" ht="15.9" customHeight="1" x14ac:dyDescent="0.2">
      <c r="A23" s="12" t="s">
        <v>25</v>
      </c>
      <c r="B23" s="62"/>
      <c r="C23" s="38">
        <f>C9+C17</f>
        <v>19076.538481007534</v>
      </c>
      <c r="D23" s="63" t="s">
        <v>26</v>
      </c>
      <c r="E23" s="64"/>
      <c r="F23" s="17"/>
      <c r="G23" s="17"/>
      <c r="H23" s="17"/>
      <c r="I23" s="17"/>
      <c r="J23" s="17"/>
      <c r="K23" s="60"/>
      <c r="L23" s="60"/>
      <c r="M23" s="61"/>
      <c r="N23" s="4"/>
    </row>
    <row r="24" spans="1:14" ht="15.9" customHeight="1" x14ac:dyDescent="0.2">
      <c r="A24" s="12" t="s">
        <v>27</v>
      </c>
      <c r="B24" s="13"/>
      <c r="C24" s="65">
        <f>C20</f>
        <v>927.55728699997644</v>
      </c>
      <c r="D24" s="63" t="s">
        <v>28</v>
      </c>
      <c r="E24" s="64"/>
      <c r="F24" s="17"/>
      <c r="G24" s="17"/>
      <c r="H24" s="17"/>
      <c r="I24" s="17"/>
      <c r="J24" s="17"/>
      <c r="K24" s="60"/>
      <c r="L24" s="60"/>
      <c r="M24" s="61"/>
      <c r="N24" s="4"/>
    </row>
    <row r="25" spans="1:14" ht="15.9" customHeight="1" x14ac:dyDescent="0.2">
      <c r="A25" s="22"/>
      <c r="B25" s="17"/>
      <c r="C25" s="59"/>
      <c r="D25" s="17"/>
      <c r="E25" s="17"/>
      <c r="F25" s="17"/>
      <c r="G25" s="17"/>
      <c r="H25" s="17"/>
      <c r="I25" s="17"/>
      <c r="J25" s="17"/>
      <c r="K25" s="60"/>
      <c r="L25" s="60"/>
      <c r="M25" s="61"/>
      <c r="N25" s="4"/>
    </row>
    <row r="26" spans="1:14" ht="15.9" customHeight="1" x14ac:dyDescent="0.2">
      <c r="A26" s="22"/>
      <c r="B26" s="17"/>
      <c r="C26" s="17" t="s">
        <v>29</v>
      </c>
      <c r="D26" s="17"/>
      <c r="E26" s="17"/>
      <c r="F26" s="17"/>
      <c r="G26" s="17"/>
      <c r="H26" s="17"/>
      <c r="I26" s="17"/>
      <c r="J26" s="17"/>
      <c r="K26" s="17"/>
      <c r="L26" s="17"/>
      <c r="M26" s="66"/>
      <c r="N26" s="4"/>
    </row>
    <row r="27" spans="1:14" ht="15.9" customHeight="1" thickBot="1" x14ac:dyDescent="0.25">
      <c r="A27" s="67"/>
      <c r="B27" s="68"/>
      <c r="C27" s="68" t="s">
        <v>30</v>
      </c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4"/>
    </row>
    <row r="28" spans="1:14" ht="15.9" customHeight="1" x14ac:dyDescent="0.25">
      <c r="A28" s="70"/>
      <c r="B28" s="71"/>
      <c r="C28" s="72"/>
      <c r="D28" s="73"/>
      <c r="E28" s="71"/>
      <c r="F28" s="71"/>
      <c r="G28" s="4"/>
      <c r="H28" s="4"/>
      <c r="I28" s="4"/>
      <c r="J28" s="4"/>
      <c r="K28" s="4"/>
      <c r="L28" s="4"/>
      <c r="M28" s="4"/>
      <c r="N28" s="4"/>
    </row>
    <row r="29" spans="1:14" ht="15.9" customHeight="1" x14ac:dyDescent="0.25">
      <c r="A29" s="74"/>
      <c r="B29" s="75"/>
      <c r="C29" s="76"/>
      <c r="D29" s="75"/>
      <c r="E29" s="75"/>
      <c r="F29" s="75"/>
    </row>
    <row r="30" spans="1:14" ht="15.9" customHeight="1" x14ac:dyDescent="0.25">
      <c r="A30" s="74"/>
      <c r="B30" s="77"/>
      <c r="C30" s="76"/>
      <c r="D30" s="75"/>
      <c r="E30" s="75"/>
      <c r="F30" s="75"/>
    </row>
    <row r="31" spans="1:14" ht="15.9" customHeight="1" x14ac:dyDescent="0.25"/>
  </sheetData>
  <mergeCells count="125">
    <mergeCell ref="A26:B26"/>
    <mergeCell ref="C26:L26"/>
    <mergeCell ref="A27:B27"/>
    <mergeCell ref="C27:H27"/>
    <mergeCell ref="I27:L27"/>
    <mergeCell ref="A24:B24"/>
    <mergeCell ref="D24:E24"/>
    <mergeCell ref="F24:G24"/>
    <mergeCell ref="H24:J24"/>
    <mergeCell ref="K24:M24"/>
    <mergeCell ref="A25:B25"/>
    <mergeCell ref="D25:E25"/>
    <mergeCell ref="F25:G25"/>
    <mergeCell ref="H25:J25"/>
    <mergeCell ref="K25:M25"/>
    <mergeCell ref="A22:B22"/>
    <mergeCell ref="E22:F22"/>
    <mergeCell ref="G22:I22"/>
    <mergeCell ref="J22:K22"/>
    <mergeCell ref="L22:M22"/>
    <mergeCell ref="A23:B23"/>
    <mergeCell ref="D23:E23"/>
    <mergeCell ref="F23:G23"/>
    <mergeCell ref="H23:J23"/>
    <mergeCell ref="K23:M23"/>
    <mergeCell ref="A20:B20"/>
    <mergeCell ref="E20:F20"/>
    <mergeCell ref="G20:I20"/>
    <mergeCell ref="J20:K20"/>
    <mergeCell ref="L20:M20"/>
    <mergeCell ref="A21:B21"/>
    <mergeCell ref="E21:F21"/>
    <mergeCell ref="G21:I21"/>
    <mergeCell ref="J21:K21"/>
    <mergeCell ref="L21:M21"/>
    <mergeCell ref="A18:B18"/>
    <mergeCell ref="E18:F18"/>
    <mergeCell ref="G18:I18"/>
    <mergeCell ref="J18:K18"/>
    <mergeCell ref="L18:M18"/>
    <mergeCell ref="A19:C19"/>
    <mergeCell ref="E19:F19"/>
    <mergeCell ref="G19:I19"/>
    <mergeCell ref="J19:K19"/>
    <mergeCell ref="L19:M19"/>
    <mergeCell ref="A16:B16"/>
    <mergeCell ref="E16:F16"/>
    <mergeCell ref="G16:I16"/>
    <mergeCell ref="J16:K16"/>
    <mergeCell ref="L16:M16"/>
    <mergeCell ref="A17:B17"/>
    <mergeCell ref="E17:F17"/>
    <mergeCell ref="G17:I17"/>
    <mergeCell ref="J17:K17"/>
    <mergeCell ref="L17:M17"/>
    <mergeCell ref="A14:B14"/>
    <mergeCell ref="E14:F14"/>
    <mergeCell ref="G14:I14"/>
    <mergeCell ref="J14:K14"/>
    <mergeCell ref="L14:M14"/>
    <mergeCell ref="A15:B15"/>
    <mergeCell ref="E15:F15"/>
    <mergeCell ref="G15:I15"/>
    <mergeCell ref="J15:K15"/>
    <mergeCell ref="L15:M15"/>
    <mergeCell ref="A12:B12"/>
    <mergeCell ref="E12:F12"/>
    <mergeCell ref="G12:I12"/>
    <mergeCell ref="J12:K12"/>
    <mergeCell ref="L12:M12"/>
    <mergeCell ref="A13:B13"/>
    <mergeCell ref="E13:F13"/>
    <mergeCell ref="G13:I13"/>
    <mergeCell ref="J13:K13"/>
    <mergeCell ref="L13:M13"/>
    <mergeCell ref="A10:B10"/>
    <mergeCell ref="E10:F10"/>
    <mergeCell ref="G10:I10"/>
    <mergeCell ref="J10:K10"/>
    <mergeCell ref="L10:M10"/>
    <mergeCell ref="A11:C11"/>
    <mergeCell ref="E11:F11"/>
    <mergeCell ref="G11:I11"/>
    <mergeCell ref="J11:K11"/>
    <mergeCell ref="L11:M11"/>
    <mergeCell ref="A8:B8"/>
    <mergeCell ref="E8:F8"/>
    <mergeCell ref="G8:I8"/>
    <mergeCell ref="J8:K8"/>
    <mergeCell ref="L8:M8"/>
    <mergeCell ref="A9:B9"/>
    <mergeCell ref="E9:F9"/>
    <mergeCell ref="G9:I9"/>
    <mergeCell ref="J9:K9"/>
    <mergeCell ref="L9:M9"/>
    <mergeCell ref="A6:B6"/>
    <mergeCell ref="E6:F6"/>
    <mergeCell ref="G6:I6"/>
    <mergeCell ref="J6:K6"/>
    <mergeCell ref="L6:M6"/>
    <mergeCell ref="A7:B7"/>
    <mergeCell ref="E7:F7"/>
    <mergeCell ref="G7:I7"/>
    <mergeCell ref="J7:K7"/>
    <mergeCell ref="L7:M7"/>
    <mergeCell ref="A4:B4"/>
    <mergeCell ref="E4:F4"/>
    <mergeCell ref="G4:I4"/>
    <mergeCell ref="J4:K4"/>
    <mergeCell ref="L4:M4"/>
    <mergeCell ref="A5:B5"/>
    <mergeCell ref="E5:F5"/>
    <mergeCell ref="G5:I5"/>
    <mergeCell ref="J5:K5"/>
    <mergeCell ref="L5:M5"/>
    <mergeCell ref="A2:B2"/>
    <mergeCell ref="E2:F2"/>
    <mergeCell ref="G2:I2"/>
    <mergeCell ref="J2:K2"/>
    <mergeCell ref="L2:M2"/>
    <mergeCell ref="A3:B3"/>
    <mergeCell ref="E3:F3"/>
    <mergeCell ref="G3:I3"/>
    <mergeCell ref="J3:K3"/>
    <mergeCell ref="L3:M3"/>
  </mergeCells>
  <pageMargins left="0.35433070866141736" right="0.74803149606299213" top="0.39370078740157483" bottom="0.39370078740157483" header="0.51181102362204722" footer="0.51181102362204722"/>
  <pageSetup paperSize="9"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5E3AB-B701-4733-A3F9-1BFA6171E438}"/>
</file>

<file path=customXml/itemProps2.xml><?xml version="1.0" encoding="utf-8"?>
<ds:datastoreItem xmlns:ds="http://schemas.openxmlformats.org/officeDocument/2006/customXml" ds:itemID="{1DC085A8-9DDA-40E7-846D-B544CFCBD346}"/>
</file>

<file path=customXml/itemProps3.xml><?xml version="1.0" encoding="utf-8"?>
<ds:datastoreItem xmlns:ds="http://schemas.openxmlformats.org/officeDocument/2006/customXml" ds:itemID="{BFF63199-A29A-4892-8690-6992B4E624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 Table</vt:lpstr>
      <vt:lpstr>'PA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Baker, Ian</cp:lastModifiedBy>
  <dcterms:created xsi:type="dcterms:W3CDTF">2021-01-07T17:20:11Z</dcterms:created>
  <dcterms:modified xsi:type="dcterms:W3CDTF">2021-01-07T17:27:08Z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