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A00DC557-F891-49B1-B699-D4CA6079272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1" i="1" l="1"/>
  <c r="H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41" i="1" l="1"/>
</calcChain>
</file>

<file path=xl/sharedStrings.xml><?xml version="1.0" encoding="utf-8"?>
<sst xmlns="http://schemas.openxmlformats.org/spreadsheetml/2006/main" count="221" uniqueCount="176">
  <si>
    <t>Additional Surfacing Schemes</t>
  </si>
  <si>
    <t>Project Code</t>
  </si>
  <si>
    <t>District</t>
  </si>
  <si>
    <t>Road Nos</t>
  </si>
  <si>
    <t>Parish</t>
  </si>
  <si>
    <t>Road Name</t>
  </si>
  <si>
    <t>Location Description</t>
  </si>
  <si>
    <t>Actual Costs</t>
  </si>
  <si>
    <t>Length km</t>
  </si>
  <si>
    <t>Length Miles</t>
  </si>
  <si>
    <t>PMA740</t>
  </si>
  <si>
    <t xml:space="preserve">West </t>
  </si>
  <si>
    <t>A1101</t>
  </si>
  <si>
    <t>Emneth</t>
  </si>
  <si>
    <t>Outwell Road</t>
  </si>
  <si>
    <t>A1101 35m North Roundabout with C21536 Outwell Rd to Bird Barn Farm on left side rd</t>
  </si>
  <si>
    <t>PMA741</t>
  </si>
  <si>
    <t>A1122</t>
  </si>
  <si>
    <t>A1122 Downham Market Bypass</t>
  </si>
  <si>
    <t>A10 to junc 23411 Sovereign Way</t>
  </si>
  <si>
    <t>PMA742</t>
  </si>
  <si>
    <t>B1112</t>
  </si>
  <si>
    <t>Methwold</t>
  </si>
  <si>
    <t>Stoke Road</t>
  </si>
  <si>
    <t>Joint at Brook Lane to joint at 40mph repeater sign</t>
  </si>
  <si>
    <t>PMA743</t>
  </si>
  <si>
    <t xml:space="preserve">North </t>
  </si>
  <si>
    <t>A149</t>
  </si>
  <si>
    <t>Repps with Bastwick</t>
  </si>
  <si>
    <t>High Road</t>
  </si>
  <si>
    <t xml:space="preserve"> river bridge to TSC joint near 69342 Tower road</t>
  </si>
  <si>
    <t>PMA744</t>
  </si>
  <si>
    <t>Worstead</t>
  </si>
  <si>
    <t>North Walsham Bypass</t>
  </si>
  <si>
    <t>C397 junction</t>
  </si>
  <si>
    <t>PMA745</t>
  </si>
  <si>
    <t>A148</t>
  </si>
  <si>
    <t>Fakenham</t>
  </si>
  <si>
    <t>Fakenham Bypass</t>
  </si>
  <si>
    <t>B1105 junction</t>
  </si>
  <si>
    <t>PMA746</t>
  </si>
  <si>
    <t>A1067</t>
  </si>
  <si>
    <t>Pensthorpe Road Roundabout</t>
  </si>
  <si>
    <t>A1067 roundabout with C590</t>
  </si>
  <si>
    <t>PMA747</t>
  </si>
  <si>
    <t>Breckland</t>
  </si>
  <si>
    <t>Guist</t>
  </si>
  <si>
    <t>Norwich Road</t>
  </si>
  <si>
    <t>joint 280metres West of 35251 to 130metres west of junc B1110 Holt Road</t>
  </si>
  <si>
    <t>PMA748</t>
  </si>
  <si>
    <t>South</t>
  </si>
  <si>
    <t>A1066</t>
  </si>
  <si>
    <t>Stanley Road</t>
  </si>
  <si>
    <t>From joint 45m west of junc U76603 Denmark Lane to 30m west of junc U76275 Croft Lane</t>
  </si>
  <si>
    <t>PMA749</t>
  </si>
  <si>
    <t>B1145</t>
  </si>
  <si>
    <t>Lynn Road</t>
  </si>
  <si>
    <t>215m West C236 to A1065</t>
  </si>
  <si>
    <t>PMA750</t>
  </si>
  <si>
    <t>B1108</t>
  </si>
  <si>
    <t>Watton</t>
  </si>
  <si>
    <t>A1075 to 101 Norwich Road</t>
  </si>
  <si>
    <t>PMA752</t>
  </si>
  <si>
    <t>B1150</t>
  </si>
  <si>
    <t>50m South U19102 to MA joint C273</t>
  </si>
  <si>
    <t>PMA753</t>
  </si>
  <si>
    <t>Norwich</t>
  </si>
  <si>
    <t>C820</t>
  </si>
  <si>
    <t>Hall Road</t>
  </si>
  <si>
    <t>Hall Road C820, from southern entrance to White Lodge Business Estate to U45515 Neatmarket roundabout</t>
  </si>
  <si>
    <t>PMA754</t>
  </si>
  <si>
    <t>C802</t>
  </si>
  <si>
    <t>Waterworks Road</t>
  </si>
  <si>
    <t>From U45331 Half Moon Way to joint 50metres west of junc A1024 Mile Cross Road</t>
  </si>
  <si>
    <t>PMA758</t>
  </si>
  <si>
    <t>Broadland</t>
  </si>
  <si>
    <t>Cawston</t>
  </si>
  <si>
    <t>Aylsham Road</t>
  </si>
  <si>
    <t>Joint outside Manor Lodge to joint 190m East B1149 roundabout</t>
  </si>
  <si>
    <t>PMA759</t>
  </si>
  <si>
    <t>B1355</t>
  </si>
  <si>
    <t>North Creake</t>
  </si>
  <si>
    <t>Burnham Road</t>
  </si>
  <si>
    <t>Creake Road B1355, from speed limit 335metres south of junc C479 Beacon Hill Road to 300metres north of junc U22246 Normans Lane</t>
  </si>
  <si>
    <t>PMA761</t>
  </si>
  <si>
    <t>B1354</t>
  </si>
  <si>
    <t>Hoveton</t>
  </si>
  <si>
    <t>Horning Road</t>
  </si>
  <si>
    <t>Between Tunstead Rd &amp; Stalham Rd</t>
  </si>
  <si>
    <t>PMA762</t>
  </si>
  <si>
    <t xml:space="preserve">Barford </t>
  </si>
  <si>
    <t>Watton Road</t>
  </si>
  <si>
    <t>From joint outside garage eastwards through Barford to speed limit</t>
  </si>
  <si>
    <t>PMA763</t>
  </si>
  <si>
    <t>B1440</t>
  </si>
  <si>
    <t>Dersingham</t>
  </si>
  <si>
    <t>Lynn Road at jct Mountbatten Rd</t>
  </si>
  <si>
    <t>Jct Mountbatten Rd &amp; Ped Xing</t>
  </si>
  <si>
    <t>PMA764</t>
  </si>
  <si>
    <t>B1160</t>
  </si>
  <si>
    <t>Southery</t>
  </si>
  <si>
    <t>Feltwell Road</t>
  </si>
  <si>
    <t>Feltwell Road, from junc B1160 Lynn Road to speed limit change just before junc U21371_20</t>
  </si>
  <si>
    <t>PMA766</t>
  </si>
  <si>
    <t>North Walsham</t>
  </si>
  <si>
    <t>Greens Road</t>
  </si>
  <si>
    <t>60mph sign to joint West of Tungate Road</t>
  </si>
  <si>
    <t>PMA767</t>
  </si>
  <si>
    <t>Heacham</t>
  </si>
  <si>
    <t>Hillington Road (West Newton)</t>
  </si>
  <si>
    <t>Junction West Newton</t>
  </si>
  <si>
    <t>PMA768</t>
  </si>
  <si>
    <t>C105</t>
  </si>
  <si>
    <t>Lamsey Lane</t>
  </si>
  <si>
    <t>PMA769</t>
  </si>
  <si>
    <t xml:space="preserve">South </t>
  </si>
  <si>
    <t xml:space="preserve">Easton </t>
  </si>
  <si>
    <t>Ringland Road</t>
  </si>
  <si>
    <t>PMA770</t>
  </si>
  <si>
    <t>King's Lynn</t>
  </si>
  <si>
    <t>Maple Road</t>
  </si>
  <si>
    <t>From and including Acer Rd junction to Concrete Company. (OUTSIDE Anglian Water Depot)</t>
  </si>
  <si>
    <t>PMA771</t>
  </si>
  <si>
    <t>C510</t>
  </si>
  <si>
    <t>Thetford</t>
  </si>
  <si>
    <t>Melford Bridge Road</t>
  </si>
  <si>
    <t>PMA772</t>
  </si>
  <si>
    <t>C488</t>
  </si>
  <si>
    <t>Holt</t>
  </si>
  <si>
    <t>Market Place</t>
  </si>
  <si>
    <t>PMA773</t>
  </si>
  <si>
    <t>C768</t>
  </si>
  <si>
    <t>Swaffham</t>
  </si>
  <si>
    <t>PMA774</t>
  </si>
  <si>
    <t>C594</t>
  </si>
  <si>
    <t>Ashwellthorpe and Fundenhall</t>
  </si>
  <si>
    <t>Wymondham Road</t>
  </si>
  <si>
    <t>Wymondham Rd at S bends and junction with B1113</t>
  </si>
  <si>
    <t>PMA775</t>
  </si>
  <si>
    <t>11446 &amp; 11445</t>
  </si>
  <si>
    <t>Sheringham</t>
  </si>
  <si>
    <t>high Street  &amp; Church Lane</t>
  </si>
  <si>
    <t>PMA776</t>
  </si>
  <si>
    <t>C234</t>
  </si>
  <si>
    <t>Whissonsett</t>
  </si>
  <si>
    <t>High Street / Mill Lane</t>
  </si>
  <si>
    <t>High Street - London St to New Rd</t>
  </si>
  <si>
    <t>PMA777</t>
  </si>
  <si>
    <t>C229</t>
  </si>
  <si>
    <t>Dereham Road</t>
  </si>
  <si>
    <t>Dereham Road junc with Stocks Hill</t>
  </si>
  <si>
    <t>PMA778</t>
  </si>
  <si>
    <t>C261</t>
  </si>
  <si>
    <t>Hellesdon</t>
  </si>
  <si>
    <t>Reepham Road</t>
  </si>
  <si>
    <t>Heather Avenue to A140 Traffic Lights</t>
  </si>
  <si>
    <t>PMA780</t>
  </si>
  <si>
    <t>Costessey</t>
  </si>
  <si>
    <t>Alex Moorhouse Way  ( N )</t>
  </si>
  <si>
    <t>William Frost Way rbt with Alex Moor Way and duel section back to A47 rbt</t>
  </si>
  <si>
    <t>PMA781</t>
  </si>
  <si>
    <t>Diss</t>
  </si>
  <si>
    <t>Uplands Way Roundabout</t>
  </si>
  <si>
    <t>PMA783</t>
  </si>
  <si>
    <t>B1153</t>
  </si>
  <si>
    <t>Brancaster</t>
  </si>
  <si>
    <t>Mill Road</t>
  </si>
  <si>
    <t>PMA804</t>
  </si>
  <si>
    <t>C818</t>
  </si>
  <si>
    <t>City Road</t>
  </si>
  <si>
    <t>Resurface two pedestrain crossings and approaches</t>
  </si>
  <si>
    <t>continuous edge patching</t>
  </si>
  <si>
    <t>Denver / Downham Market</t>
  </si>
  <si>
    <t>Diss / Roydon</t>
  </si>
  <si>
    <t>Lexham / Rougham</t>
  </si>
  <si>
    <t>Scottow / Westwick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</si>
</sst>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1"/>
  <sheetViews>
    <sheetView tabSelected="1" zoomScale="60" zoomScaleNormal="60" workbookViewId="0">
      <selection activeCell="F50" sqref="F50"/>
    </sheetView>
  </sheetViews>
  <sheetFormatPr defaultRowHeight="15" x14ac:dyDescent="0.25"/>
  <cols>
    <col min="2" max="2" width="17" customWidth="1"/>
    <col min="3" max="3" width="11.85546875" bestFit="1" customWidth="1"/>
    <col min="4" max="4" width="14.5703125" customWidth="1"/>
    <col min="5" max="5" width="28.85546875" bestFit="1" customWidth="1"/>
    <col min="6" max="6" width="30.28515625" bestFit="1" customWidth="1"/>
    <col min="7" max="7" width="121.85546875" bestFit="1" customWidth="1"/>
    <col min="8" max="10" width="14.5703125" customWidth="1"/>
  </cols>
  <sheetData>
    <row r="1" spans="2:10" s="4" customFormat="1" x14ac:dyDescent="0.25">
      <c r="E1" s="4" t="s">
        <v>0</v>
      </c>
    </row>
    <row r="3" spans="2:10" s="4" customFormat="1" x14ac:dyDescent="0.25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2:10" x14ac:dyDescent="0.25"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s="1">
        <v>320781.13</v>
      </c>
      <c r="I4" s="2">
        <v>1.335</v>
      </c>
      <c r="J4" s="2">
        <f>SUM(I4/1.609344)</f>
        <v>0.82953054163684081</v>
      </c>
    </row>
    <row r="5" spans="2:10" x14ac:dyDescent="0.25">
      <c r="B5" t="s">
        <v>16</v>
      </c>
      <c r="C5" t="s">
        <v>11</v>
      </c>
      <c r="D5" t="s">
        <v>17</v>
      </c>
      <c r="E5" t="s">
        <v>172</v>
      </c>
      <c r="F5" t="s">
        <v>18</v>
      </c>
      <c r="G5" t="s">
        <v>19</v>
      </c>
      <c r="H5" s="1">
        <v>525030.49</v>
      </c>
      <c r="I5" s="2">
        <v>1.851</v>
      </c>
      <c r="J5" s="2">
        <f>SUM(I5/1.609344)</f>
        <v>1.1501580768313051</v>
      </c>
    </row>
    <row r="6" spans="2:10" x14ac:dyDescent="0.25">
      <c r="B6" t="s">
        <v>20</v>
      </c>
      <c r="C6" t="s">
        <v>11</v>
      </c>
      <c r="D6" t="s">
        <v>21</v>
      </c>
      <c r="E6" t="s">
        <v>22</v>
      </c>
      <c r="F6" t="s">
        <v>23</v>
      </c>
      <c r="G6" t="s">
        <v>24</v>
      </c>
      <c r="H6" s="1">
        <v>138164.76999999999</v>
      </c>
      <c r="I6" s="2">
        <v>0.91400000000000003</v>
      </c>
      <c r="J6" s="2">
        <f>SUM(I6/1.609344)</f>
        <v>0.56793326970492319</v>
      </c>
    </row>
    <row r="7" spans="2:10" x14ac:dyDescent="0.25">
      <c r="B7" t="s">
        <v>25</v>
      </c>
      <c r="C7" t="s">
        <v>26</v>
      </c>
      <c r="D7" t="s">
        <v>27</v>
      </c>
      <c r="E7" t="s">
        <v>28</v>
      </c>
      <c r="F7" t="s">
        <v>29</v>
      </c>
      <c r="G7" t="s">
        <v>30</v>
      </c>
      <c r="H7" s="1">
        <v>328928.15000000002</v>
      </c>
      <c r="I7" s="2">
        <v>1.175</v>
      </c>
      <c r="J7" s="2">
        <f>SUM(I7/1.609344)</f>
        <v>0.73011115087886735</v>
      </c>
    </row>
    <row r="8" spans="2:10" x14ac:dyDescent="0.25">
      <c r="B8" t="s">
        <v>31</v>
      </c>
      <c r="C8" t="s">
        <v>26</v>
      </c>
      <c r="D8" t="s">
        <v>27</v>
      </c>
      <c r="E8" t="s">
        <v>32</v>
      </c>
      <c r="F8" t="s">
        <v>33</v>
      </c>
      <c r="G8" t="s">
        <v>34</v>
      </c>
      <c r="H8" s="1">
        <v>74261.31</v>
      </c>
      <c r="I8" s="2">
        <v>0.39100000000000001</v>
      </c>
      <c r="J8" s="2">
        <f>SUM(I8/1.609344)</f>
        <v>0.24295613616479758</v>
      </c>
    </row>
    <row r="9" spans="2:10" x14ac:dyDescent="0.25">
      <c r="B9" t="s">
        <v>35</v>
      </c>
      <c r="C9" t="s">
        <v>26</v>
      </c>
      <c r="D9" t="s">
        <v>36</v>
      </c>
      <c r="E9" t="s">
        <v>37</v>
      </c>
      <c r="F9" t="s">
        <v>38</v>
      </c>
      <c r="G9" t="s">
        <v>39</v>
      </c>
      <c r="H9" s="1">
        <v>63709.79</v>
      </c>
      <c r="I9" s="2">
        <v>0.19800000000000001</v>
      </c>
      <c r="J9" s="2">
        <f>SUM(I9/1.609344)</f>
        <v>0.12303149606299213</v>
      </c>
    </row>
    <row r="10" spans="2:10" x14ac:dyDescent="0.25">
      <c r="B10" t="s">
        <v>40</v>
      </c>
      <c r="C10" t="s">
        <v>26</v>
      </c>
      <c r="D10" t="s">
        <v>41</v>
      </c>
      <c r="E10" t="s">
        <v>37</v>
      </c>
      <c r="F10" t="s">
        <v>42</v>
      </c>
      <c r="G10" t="s">
        <v>43</v>
      </c>
      <c r="H10" s="1">
        <v>113341.16</v>
      </c>
      <c r="I10" s="2">
        <v>0.10199999999999999</v>
      </c>
      <c r="J10" s="2">
        <f>SUM(I10/1.609344)</f>
        <v>6.3379861608208063E-2</v>
      </c>
    </row>
    <row r="11" spans="2:10" x14ac:dyDescent="0.25">
      <c r="B11" t="s">
        <v>44</v>
      </c>
      <c r="C11" t="s">
        <v>45</v>
      </c>
      <c r="D11" t="s">
        <v>41</v>
      </c>
      <c r="E11" t="s">
        <v>46</v>
      </c>
      <c r="F11" t="s">
        <v>47</v>
      </c>
      <c r="G11" t="s">
        <v>48</v>
      </c>
      <c r="H11" s="1">
        <v>350734.5</v>
      </c>
      <c r="I11" s="2">
        <v>2.0939999999999999</v>
      </c>
      <c r="J11" s="2">
        <f>SUM(I11/1.609344)</f>
        <v>1.3011512765449771</v>
      </c>
    </row>
    <row r="12" spans="2:10" x14ac:dyDescent="0.25">
      <c r="B12" t="s">
        <v>49</v>
      </c>
      <c r="C12" t="s">
        <v>50</v>
      </c>
      <c r="D12" t="s">
        <v>51</v>
      </c>
      <c r="E12" t="s">
        <v>173</v>
      </c>
      <c r="F12" t="s">
        <v>52</v>
      </c>
      <c r="G12" t="s">
        <v>53</v>
      </c>
      <c r="H12" s="1">
        <v>159398.07999999999</v>
      </c>
      <c r="I12" s="2">
        <v>0.36099999999999999</v>
      </c>
      <c r="J12" s="2">
        <f>SUM(I12/1.609344)</f>
        <v>0.22431500039767754</v>
      </c>
    </row>
    <row r="13" spans="2:10" x14ac:dyDescent="0.25">
      <c r="B13" t="s">
        <v>54</v>
      </c>
      <c r="C13" t="s">
        <v>45</v>
      </c>
      <c r="D13" t="s">
        <v>55</v>
      </c>
      <c r="E13" t="s">
        <v>174</v>
      </c>
      <c r="F13" t="s">
        <v>56</v>
      </c>
      <c r="G13" t="s">
        <v>57</v>
      </c>
      <c r="H13" s="1">
        <v>450722.16</v>
      </c>
      <c r="I13" s="2">
        <v>2.839</v>
      </c>
      <c r="J13" s="2">
        <f>SUM(I13/1.609344)</f>
        <v>1.764072814761791</v>
      </c>
    </row>
    <row r="14" spans="2:10" x14ac:dyDescent="0.25">
      <c r="B14" t="s">
        <v>58</v>
      </c>
      <c r="C14" t="s">
        <v>45</v>
      </c>
      <c r="D14" t="s">
        <v>59</v>
      </c>
      <c r="E14" t="s">
        <v>60</v>
      </c>
      <c r="F14" t="s">
        <v>47</v>
      </c>
      <c r="G14" t="s">
        <v>61</v>
      </c>
      <c r="H14" s="1">
        <v>163851.85</v>
      </c>
      <c r="I14" s="2">
        <v>0.47</v>
      </c>
      <c r="J14" s="2">
        <f>SUM(I14/1.609344)</f>
        <v>0.29204446035154691</v>
      </c>
    </row>
    <row r="15" spans="2:10" x14ac:dyDescent="0.25">
      <c r="B15" t="s">
        <v>62</v>
      </c>
      <c r="C15" t="s">
        <v>26</v>
      </c>
      <c r="D15" t="s">
        <v>63</v>
      </c>
      <c r="E15" t="s">
        <v>175</v>
      </c>
      <c r="F15" t="s">
        <v>47</v>
      </c>
      <c r="G15" t="s">
        <v>64</v>
      </c>
      <c r="H15" s="1">
        <v>379363.25</v>
      </c>
      <c r="I15" s="2">
        <v>0.99199999999999999</v>
      </c>
      <c r="J15" s="2">
        <f>SUM(I15/1.609344)</f>
        <v>0.61640022269943529</v>
      </c>
    </row>
    <row r="16" spans="2:10" x14ac:dyDescent="0.25">
      <c r="B16" t="s">
        <v>65</v>
      </c>
      <c r="C16" t="s">
        <v>66</v>
      </c>
      <c r="D16" t="s">
        <v>67</v>
      </c>
      <c r="E16" t="s">
        <v>66</v>
      </c>
      <c r="F16" t="s">
        <v>68</v>
      </c>
      <c r="G16" t="s">
        <v>69</v>
      </c>
      <c r="H16" s="1">
        <v>77451.820000000007</v>
      </c>
      <c r="I16" s="2">
        <v>0.252</v>
      </c>
      <c r="J16" s="2">
        <f>SUM(I16/1.609344)</f>
        <v>0.15658554044380815</v>
      </c>
    </row>
    <row r="17" spans="2:10" x14ac:dyDescent="0.25">
      <c r="B17" t="s">
        <v>70</v>
      </c>
      <c r="C17" t="s">
        <v>66</v>
      </c>
      <c r="D17" t="s">
        <v>71</v>
      </c>
      <c r="E17" t="s">
        <v>66</v>
      </c>
      <c r="F17" t="s">
        <v>72</v>
      </c>
      <c r="G17" t="s">
        <v>73</v>
      </c>
      <c r="H17" s="1">
        <v>111249.56</v>
      </c>
      <c r="I17" s="2">
        <v>0.28299999999999997</v>
      </c>
      <c r="J17" s="2">
        <f>SUM(I17/1.609344)</f>
        <v>0.17584804740316548</v>
      </c>
    </row>
    <row r="18" spans="2:10" x14ac:dyDescent="0.25">
      <c r="B18" t="s">
        <v>74</v>
      </c>
      <c r="C18" t="s">
        <v>75</v>
      </c>
      <c r="D18" t="s">
        <v>55</v>
      </c>
      <c r="E18" t="s">
        <v>76</v>
      </c>
      <c r="F18" t="s">
        <v>77</v>
      </c>
      <c r="G18" t="s">
        <v>78</v>
      </c>
      <c r="H18" s="1">
        <v>152876.32999999999</v>
      </c>
      <c r="I18" s="2">
        <v>1.0609999999999999</v>
      </c>
      <c r="J18" s="2">
        <f>SUM(I18/1.609344)</f>
        <v>0.65927483496381123</v>
      </c>
    </row>
    <row r="19" spans="2:10" x14ac:dyDescent="0.25">
      <c r="B19" t="s">
        <v>79</v>
      </c>
      <c r="C19" t="s">
        <v>11</v>
      </c>
      <c r="D19" t="s">
        <v>80</v>
      </c>
      <c r="E19" t="s">
        <v>81</v>
      </c>
      <c r="F19" t="s">
        <v>82</v>
      </c>
      <c r="G19" t="s">
        <v>83</v>
      </c>
      <c r="H19" s="1">
        <v>97127.38</v>
      </c>
      <c r="I19" s="2">
        <v>3.165</v>
      </c>
      <c r="J19" s="2">
        <f>SUM(I19/1.609344)</f>
        <v>1.9666398234311619</v>
      </c>
    </row>
    <row r="20" spans="2:10" x14ac:dyDescent="0.25">
      <c r="B20" t="s">
        <v>84</v>
      </c>
      <c r="C20" t="s">
        <v>26</v>
      </c>
      <c r="D20" t="s">
        <v>85</v>
      </c>
      <c r="E20" t="s">
        <v>86</v>
      </c>
      <c r="F20" t="s">
        <v>87</v>
      </c>
      <c r="G20" t="s">
        <v>88</v>
      </c>
      <c r="H20" s="1">
        <v>33376.35</v>
      </c>
      <c r="I20" s="2">
        <v>0.13800000000000001</v>
      </c>
      <c r="J20" s="2">
        <f>SUM(I20/1.609344)</f>
        <v>8.5749224528752083E-2</v>
      </c>
    </row>
    <row r="21" spans="2:10" x14ac:dyDescent="0.25">
      <c r="B21" t="s">
        <v>89</v>
      </c>
      <c r="C21" t="s">
        <v>50</v>
      </c>
      <c r="D21" t="s">
        <v>59</v>
      </c>
      <c r="E21" t="s">
        <v>90</v>
      </c>
      <c r="F21" t="s">
        <v>91</v>
      </c>
      <c r="G21" t="s">
        <v>92</v>
      </c>
      <c r="H21" s="1">
        <v>169793.07</v>
      </c>
      <c r="I21" s="2">
        <v>0.47</v>
      </c>
      <c r="J21" s="2">
        <f>SUM(I21/1.609344)</f>
        <v>0.29204446035154691</v>
      </c>
    </row>
    <row r="22" spans="2:10" x14ac:dyDescent="0.25">
      <c r="B22" t="s">
        <v>93</v>
      </c>
      <c r="C22" t="s">
        <v>11</v>
      </c>
      <c r="D22" t="s">
        <v>94</v>
      </c>
      <c r="E22" t="s">
        <v>95</v>
      </c>
      <c r="F22" t="s">
        <v>96</v>
      </c>
      <c r="G22" t="s">
        <v>97</v>
      </c>
      <c r="H22" s="1">
        <v>94795.09</v>
      </c>
      <c r="I22" s="2">
        <v>0.14099999999999999</v>
      </c>
      <c r="J22" s="2">
        <f>SUM(I22/1.609344)</f>
        <v>8.7613338105464081E-2</v>
      </c>
    </row>
    <row r="23" spans="2:10" x14ac:dyDescent="0.25">
      <c r="B23" t="s">
        <v>98</v>
      </c>
      <c r="C23" t="s">
        <v>11</v>
      </c>
      <c r="D23" t="s">
        <v>99</v>
      </c>
      <c r="E23" t="s">
        <v>100</v>
      </c>
      <c r="F23" t="s">
        <v>101</v>
      </c>
      <c r="G23" t="s">
        <v>102</v>
      </c>
      <c r="H23" s="1">
        <v>243644.01</v>
      </c>
      <c r="I23" s="2">
        <v>0.99199999999999999</v>
      </c>
      <c r="J23" s="2">
        <f>SUM(I23/1.609344)</f>
        <v>0.61640022269943529</v>
      </c>
    </row>
    <row r="24" spans="2:10" x14ac:dyDescent="0.25">
      <c r="B24" t="s">
        <v>103</v>
      </c>
      <c r="C24" t="s">
        <v>26</v>
      </c>
      <c r="D24" t="s">
        <v>55</v>
      </c>
      <c r="E24" t="s">
        <v>104</v>
      </c>
      <c r="F24" t="s">
        <v>105</v>
      </c>
      <c r="G24" t="s">
        <v>106</v>
      </c>
      <c r="H24" s="1">
        <v>147347.56</v>
      </c>
      <c r="I24" s="2">
        <v>0.51800000000000002</v>
      </c>
      <c r="J24" s="2">
        <f>SUM(I24/1.609344)</f>
        <v>0.32187027757893899</v>
      </c>
    </row>
    <row r="25" spans="2:10" x14ac:dyDescent="0.25">
      <c r="B25" t="s">
        <v>107</v>
      </c>
      <c r="C25" t="s">
        <v>11</v>
      </c>
      <c r="D25" t="s">
        <v>94</v>
      </c>
      <c r="E25" t="s">
        <v>108</v>
      </c>
      <c r="F25" t="s">
        <v>109</v>
      </c>
      <c r="G25" t="s">
        <v>110</v>
      </c>
      <c r="H25" s="1">
        <v>34375.160000000003</v>
      </c>
      <c r="I25" s="2">
        <v>0.121</v>
      </c>
      <c r="J25" s="2">
        <f>SUM(I25/1.609344)</f>
        <v>7.5185914260717399E-2</v>
      </c>
    </row>
    <row r="26" spans="2:10" x14ac:dyDescent="0.25">
      <c r="B26" t="s">
        <v>111</v>
      </c>
      <c r="C26" t="s">
        <v>11</v>
      </c>
      <c r="D26" t="s">
        <v>112</v>
      </c>
      <c r="E26" t="s">
        <v>108</v>
      </c>
      <c r="F26" t="s">
        <v>113</v>
      </c>
      <c r="H26" s="1">
        <v>194605.22</v>
      </c>
      <c r="I26" s="2">
        <v>1.0329999999999999</v>
      </c>
      <c r="J26" s="2">
        <f>SUM(I26/1.609344)</f>
        <v>0.64187644158116586</v>
      </c>
    </row>
    <row r="27" spans="2:10" x14ac:dyDescent="0.25">
      <c r="B27" t="s">
        <v>114</v>
      </c>
      <c r="C27" t="s">
        <v>115</v>
      </c>
      <c r="D27" s="3">
        <v>78219</v>
      </c>
      <c r="E27" t="s">
        <v>116</v>
      </c>
      <c r="F27" t="s">
        <v>117</v>
      </c>
      <c r="H27" s="1">
        <v>95172.96</v>
      </c>
      <c r="I27" s="2">
        <v>0.69699999999999995</v>
      </c>
      <c r="J27" s="2">
        <f>SUM(I27/1.609344)</f>
        <v>0.43309572098942173</v>
      </c>
    </row>
    <row r="28" spans="2:10" x14ac:dyDescent="0.25">
      <c r="B28" t="s">
        <v>118</v>
      </c>
      <c r="C28" t="s">
        <v>11</v>
      </c>
      <c r="D28" s="3">
        <v>20341</v>
      </c>
      <c r="E28" t="s">
        <v>119</v>
      </c>
      <c r="F28" t="s">
        <v>120</v>
      </c>
      <c r="G28" t="s">
        <v>121</v>
      </c>
      <c r="H28" s="1">
        <v>126610.24000000001</v>
      </c>
      <c r="I28" s="2">
        <v>0.34599999999999997</v>
      </c>
      <c r="J28" s="2">
        <f>SUM(I28/1.609344)</f>
        <v>0.21499443251411751</v>
      </c>
    </row>
    <row r="29" spans="2:10" x14ac:dyDescent="0.25">
      <c r="B29" t="s">
        <v>122</v>
      </c>
      <c r="C29" t="s">
        <v>45</v>
      </c>
      <c r="D29" t="s">
        <v>123</v>
      </c>
      <c r="E29" t="s">
        <v>124</v>
      </c>
      <c r="F29" t="s">
        <v>125</v>
      </c>
      <c r="H29" s="1">
        <v>101503.6</v>
      </c>
      <c r="I29" s="2">
        <v>0.27700000000000002</v>
      </c>
      <c r="J29" s="2">
        <f>SUM(I29/1.609344)</f>
        <v>0.17211982024974151</v>
      </c>
    </row>
    <row r="30" spans="2:10" x14ac:dyDescent="0.25">
      <c r="B30" t="s">
        <v>126</v>
      </c>
      <c r="C30" t="s">
        <v>26</v>
      </c>
      <c r="D30" t="s">
        <v>127</v>
      </c>
      <c r="E30" t="s">
        <v>128</v>
      </c>
      <c r="F30" t="s">
        <v>129</v>
      </c>
      <c r="H30" s="1">
        <v>129085.38</v>
      </c>
      <c r="I30" s="2">
        <v>0.441</v>
      </c>
      <c r="J30" s="2">
        <f>SUM(I30/1.609344)</f>
        <v>0.27402469577666427</v>
      </c>
    </row>
    <row r="31" spans="2:10" x14ac:dyDescent="0.25">
      <c r="B31" t="s">
        <v>130</v>
      </c>
      <c r="C31" t="s">
        <v>45</v>
      </c>
      <c r="D31" t="s">
        <v>131</v>
      </c>
      <c r="E31" t="s">
        <v>132</v>
      </c>
      <c r="F31" t="s">
        <v>91</v>
      </c>
      <c r="H31" s="1">
        <v>84897.82</v>
      </c>
      <c r="I31" s="2">
        <v>0.36299999999999999</v>
      </c>
      <c r="J31" s="2">
        <f>SUM(I31/1.609344)</f>
        <v>0.22555774278215221</v>
      </c>
    </row>
    <row r="32" spans="2:10" x14ac:dyDescent="0.25">
      <c r="B32" t="s">
        <v>133</v>
      </c>
      <c r="C32" t="s">
        <v>50</v>
      </c>
      <c r="D32" t="s">
        <v>134</v>
      </c>
      <c r="E32" t="s">
        <v>135</v>
      </c>
      <c r="F32" t="s">
        <v>136</v>
      </c>
      <c r="G32" t="s">
        <v>137</v>
      </c>
      <c r="H32" s="1">
        <v>110360.41</v>
      </c>
      <c r="I32" s="2">
        <v>0.42399999999999999</v>
      </c>
      <c r="J32" s="2">
        <f>SUM(I32/1.609344)</f>
        <v>0.26346138550862958</v>
      </c>
    </row>
    <row r="33" spans="2:10" x14ac:dyDescent="0.25">
      <c r="B33" t="s">
        <v>138</v>
      </c>
      <c r="C33" t="s">
        <v>26</v>
      </c>
      <c r="D33" t="s">
        <v>139</v>
      </c>
      <c r="E33" t="s">
        <v>140</v>
      </c>
      <c r="F33" t="s">
        <v>141</v>
      </c>
      <c r="H33" s="1">
        <v>188281.44</v>
      </c>
      <c r="I33" s="2">
        <v>0.74299999999999999</v>
      </c>
      <c r="J33" s="2">
        <f>SUM(I33/1.609344)</f>
        <v>0.46167879583233912</v>
      </c>
    </row>
    <row r="34" spans="2:10" x14ac:dyDescent="0.25">
      <c r="B34" t="s">
        <v>142</v>
      </c>
      <c r="C34" t="s">
        <v>45</v>
      </c>
      <c r="D34" t="s">
        <v>143</v>
      </c>
      <c r="E34" t="s">
        <v>144</v>
      </c>
      <c r="F34" t="s">
        <v>145</v>
      </c>
      <c r="G34" t="s">
        <v>146</v>
      </c>
      <c r="H34" s="1">
        <v>90427.57</v>
      </c>
      <c r="I34" s="2">
        <v>6.4000000000000001E-2</v>
      </c>
      <c r="J34" s="2">
        <f>SUM(I34/1.609344)</f>
        <v>3.9767756303189371E-2</v>
      </c>
    </row>
    <row r="35" spans="2:10" x14ac:dyDescent="0.25">
      <c r="B35" t="s">
        <v>147</v>
      </c>
      <c r="C35" t="s">
        <v>45</v>
      </c>
      <c r="D35" t="s">
        <v>148</v>
      </c>
      <c r="E35" t="s">
        <v>144</v>
      </c>
      <c r="F35" t="s">
        <v>149</v>
      </c>
      <c r="G35" t="s">
        <v>150</v>
      </c>
      <c r="H35" s="1">
        <v>2039.32</v>
      </c>
      <c r="I35" s="2">
        <v>2.9000000000000001E-2</v>
      </c>
      <c r="J35" s="2">
        <f>SUM(I35/1.609344)</f>
        <v>1.8019764574882684E-2</v>
      </c>
    </row>
    <row r="36" spans="2:10" x14ac:dyDescent="0.25">
      <c r="B36" t="s">
        <v>151</v>
      </c>
      <c r="C36" t="s">
        <v>75</v>
      </c>
      <c r="D36" t="s">
        <v>152</v>
      </c>
      <c r="E36" t="s">
        <v>153</v>
      </c>
      <c r="F36" t="s">
        <v>154</v>
      </c>
      <c r="G36" t="s">
        <v>155</v>
      </c>
      <c r="H36" s="1">
        <v>89497.43</v>
      </c>
      <c r="I36" s="2">
        <v>7.5999999999999998E-2</v>
      </c>
      <c r="J36" s="2">
        <f>SUM(I36/1.609344)</f>
        <v>4.7224210610037377E-2</v>
      </c>
    </row>
    <row r="37" spans="2:10" x14ac:dyDescent="0.25">
      <c r="B37" t="s">
        <v>156</v>
      </c>
      <c r="C37" t="s">
        <v>50</v>
      </c>
      <c r="D37" s="3">
        <v>71505</v>
      </c>
      <c r="E37" t="s">
        <v>157</v>
      </c>
      <c r="F37" t="s">
        <v>158</v>
      </c>
      <c r="G37" t="s">
        <v>159</v>
      </c>
      <c r="H37" s="1">
        <v>287781.15999999997</v>
      </c>
      <c r="I37" s="2">
        <v>0.747</v>
      </c>
      <c r="J37" s="2">
        <f>SUM(I37/1.609344)</f>
        <v>0.46416428060128845</v>
      </c>
    </row>
    <row r="38" spans="2:10" x14ac:dyDescent="0.25">
      <c r="B38" t="s">
        <v>160</v>
      </c>
      <c r="C38" t="s">
        <v>50</v>
      </c>
      <c r="D38" s="3">
        <v>70006</v>
      </c>
      <c r="E38" t="s">
        <v>161</v>
      </c>
      <c r="F38" t="s">
        <v>162</v>
      </c>
      <c r="H38" s="1">
        <v>61384.76</v>
      </c>
      <c r="I38" s="2">
        <v>0.112</v>
      </c>
      <c r="J38" s="2">
        <f>SUM(I38/1.609344)</f>
        <v>6.9593573530581404E-2</v>
      </c>
    </row>
    <row r="39" spans="2:10" x14ac:dyDescent="0.25">
      <c r="B39" t="s">
        <v>163</v>
      </c>
      <c r="C39" t="s">
        <v>11</v>
      </c>
      <c r="D39" t="s">
        <v>164</v>
      </c>
      <c r="E39" t="s">
        <v>165</v>
      </c>
      <c r="F39" t="s">
        <v>166</v>
      </c>
      <c r="G39" t="s">
        <v>171</v>
      </c>
      <c r="H39" s="1">
        <v>61021.760000000002</v>
      </c>
      <c r="I39" s="2">
        <v>1</v>
      </c>
      <c r="J39" s="2">
        <f>SUM(I39/1.609344)</f>
        <v>0.62137119223733395</v>
      </c>
    </row>
    <row r="40" spans="2:10" x14ac:dyDescent="0.25">
      <c r="B40" t="s">
        <v>167</v>
      </c>
      <c r="C40" t="s">
        <v>66</v>
      </c>
      <c r="D40" t="s">
        <v>168</v>
      </c>
      <c r="E40" t="s">
        <v>66</v>
      </c>
      <c r="F40" t="s">
        <v>169</v>
      </c>
      <c r="G40" t="s">
        <v>170</v>
      </c>
      <c r="H40" s="1">
        <v>145583.98000000001</v>
      </c>
      <c r="I40" s="2">
        <v>0.17399999999999999</v>
      </c>
      <c r="J40" s="2">
        <f>SUM(I40/1.609344)</f>
        <v>0.1081185874492961</v>
      </c>
    </row>
    <row r="41" spans="2:10" x14ac:dyDescent="0.25">
      <c r="H41" s="1">
        <f>SUM(H4:H40)</f>
        <v>5998576.0200000005</v>
      </c>
      <c r="I41" s="2">
        <f>SUM(I4:I40)</f>
        <v>26.388999999999996</v>
      </c>
      <c r="J41" s="2">
        <f t="shared" ref="J41" si="0">SUM(J4:J40)</f>
        <v>16.397364391951008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2019-08-15T10:18:36Z</dcterms:modified>
</cp:coreProperties>
</file>