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4"/>
  </bookViews>
  <sheets>
    <sheet name="N" sheetId="1" state="veryHidden" r:id="rId1"/>
    <sheet name="Staff @ Dec 15" sheetId="2" r:id="rId2"/>
    <sheet name="Appraisal " sheetId="3" r:id="rId3"/>
    <sheet name="Disciplinary + Grievance" sheetId="4" r:id="rId4"/>
    <sheet name="Recruitment" sheetId="5" r:id="rId5"/>
    <sheet name="Leavers" sheetId="6" r:id="rId6"/>
    <sheet name="New Starters" sheetId="7" r:id="rId7"/>
    <sheet name="Length Of Service" sheetId="8" r:id="rId8"/>
    <sheet name="Salary Bands" sheetId="9" r:id="rId9"/>
    <sheet name="Maternity and Adoption Leave" sheetId="10" r:id="rId10"/>
  </sheets>
  <definedNames>
    <definedName name="_xlnm.Print_Area" localSheetId="5">'Leavers'!#REF!</definedName>
  </definedNames>
  <calcPr fullCalcOnLoad="1"/>
</workbook>
</file>

<file path=xl/sharedStrings.xml><?xml version="1.0" encoding="utf-8"?>
<sst xmlns="http://schemas.openxmlformats.org/spreadsheetml/2006/main" count="1132" uniqueCount="196">
  <si>
    <t>Gender</t>
  </si>
  <si>
    <t>Registered Disabled</t>
  </si>
  <si>
    <t>Ethnic Origin</t>
  </si>
  <si>
    <t>Age</t>
  </si>
  <si>
    <t>Y</t>
  </si>
  <si>
    <t>Female</t>
  </si>
  <si>
    <t>No</t>
  </si>
  <si>
    <t>None</t>
  </si>
  <si>
    <t>Male</t>
  </si>
  <si>
    <t>Yes</t>
  </si>
  <si>
    <t>Other</t>
  </si>
  <si>
    <t>Report Name</t>
  </si>
  <si>
    <t>XXNCC IHRIS ONS Quarterly Survey</t>
  </si>
  <si>
    <t>NCC HRMS View All</t>
  </si>
  <si>
    <t>Human Resources</t>
  </si>
  <si>
    <t>Sheet Name</t>
  </si>
  <si>
    <t>Start Cell</t>
  </si>
  <si>
    <t>End Cell</t>
  </si>
  <si>
    <t>Module</t>
  </si>
  <si>
    <t>Responsibility</t>
  </si>
  <si>
    <t>Parameters</t>
  </si>
  <si>
    <t>Rows</t>
  </si>
  <si>
    <t>User Id</t>
  </si>
  <si>
    <t>Module ID</t>
  </si>
  <si>
    <t>Responsibility ID</t>
  </si>
  <si>
    <t>Headers</t>
  </si>
  <si>
    <t>Sheet Name Ref</t>
  </si>
  <si>
    <t>Pivot Sheet Name Ref</t>
  </si>
  <si>
    <t>Process ID</t>
  </si>
  <si>
    <t>EiS SessionID</t>
  </si>
  <si>
    <t>SecurityGroup ID</t>
  </si>
  <si>
    <t>Data</t>
  </si>
  <si>
    <t>$A$1</t>
  </si>
  <si>
    <t>$BB$24960</t>
  </si>
  <si>
    <t>Rep Time Period Id==106^^Business Group Id==0^^BB Link Date==10-DEC-2014^^Balance Name=='Gross Pay'</t>
  </si>
  <si>
    <t>8957_575040_1.csv</t>
  </si>
  <si>
    <t>Grand Total</t>
  </si>
  <si>
    <t>Age Band</t>
  </si>
  <si>
    <t>Sexual Orientation</t>
  </si>
  <si>
    <t>Religion</t>
  </si>
  <si>
    <t>Group</t>
  </si>
  <si>
    <t>Under 14k</t>
  </si>
  <si>
    <t>14 - 19k</t>
  </si>
  <si>
    <t>20 - 29k</t>
  </si>
  <si>
    <t>30 - 39k</t>
  </si>
  <si>
    <t>40 - 49k</t>
  </si>
  <si>
    <t>50k +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</si>
  <si>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</si>
  <si>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</si>
  <si>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</si>
  <si>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</si>
  <si>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</si>
  <si>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</si>
  <si>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</si>
  <si>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</si>
  <si>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</si>
  <si>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</si>
  <si>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+</t>
  </si>
  <si>
    <t>Christian</t>
  </si>
  <si>
    <t>Prefer not to disclose</t>
  </si>
  <si>
    <t>Buddhist</t>
  </si>
  <si>
    <t>Jewish</t>
  </si>
  <si>
    <t>Muslim</t>
  </si>
  <si>
    <t>Hindu</t>
  </si>
  <si>
    <t>Heterosexual</t>
  </si>
  <si>
    <t>Gay Man/Lesbian Woman</t>
  </si>
  <si>
    <t>Prefer Not to Disclose</t>
  </si>
  <si>
    <t>Bisexual</t>
  </si>
  <si>
    <t xml:space="preserve">Mixed  </t>
  </si>
  <si>
    <t xml:space="preserve">White  </t>
  </si>
  <si>
    <t>(blank)</t>
  </si>
  <si>
    <t>Gender and Working Hours</t>
  </si>
  <si>
    <t>Ethnicity</t>
  </si>
  <si>
    <t>Disability</t>
  </si>
  <si>
    <t>Retirement</t>
  </si>
  <si>
    <t>Resignation</t>
  </si>
  <si>
    <t>Mixed</t>
  </si>
  <si>
    <t xml:space="preserve">White   </t>
  </si>
  <si>
    <t>End of Casual Employment</t>
  </si>
  <si>
    <t>End of Temporary Contract</t>
  </si>
  <si>
    <t>Ill Health</t>
  </si>
  <si>
    <t>Dismissal</t>
  </si>
  <si>
    <t>Redundancy</t>
  </si>
  <si>
    <t>Deceased</t>
  </si>
  <si>
    <t>Employee Transfer</t>
  </si>
  <si>
    <t xml:space="preserve">Black  </t>
  </si>
  <si>
    <t>Sikh</t>
  </si>
  <si>
    <t>Absence Type Group</t>
  </si>
  <si>
    <t>Absence Started</t>
  </si>
  <si>
    <t>Did not return</t>
  </si>
  <si>
    <t>Due to Return</t>
  </si>
  <si>
    <t>Returned</t>
  </si>
  <si>
    <t>Returned Left After 12 weeks</t>
  </si>
  <si>
    <t>Returned left within 12 weeks</t>
  </si>
  <si>
    <t>Adoption</t>
  </si>
  <si>
    <t>2014</t>
  </si>
  <si>
    <t>Maternity</t>
  </si>
  <si>
    <t>Data based on Primary Jobs (excludes Fire and casuals)</t>
  </si>
  <si>
    <t>Total</t>
  </si>
  <si>
    <t>Application total</t>
  </si>
  <si>
    <t>Application %</t>
  </si>
  <si>
    <t>Shortlisted total</t>
  </si>
  <si>
    <t>Shortlisted %</t>
  </si>
  <si>
    <t>Offered job total</t>
  </si>
  <si>
    <t>Offered job %</t>
  </si>
  <si>
    <t>Job withdrawn total</t>
  </si>
  <si>
    <t>Job withdrawn %</t>
  </si>
  <si>
    <t>White</t>
  </si>
  <si>
    <t>Grand total</t>
  </si>
  <si>
    <t>Disciplinaries</t>
  </si>
  <si>
    <t>Grievances</t>
  </si>
  <si>
    <t>Gay man/Lesbian woman</t>
  </si>
  <si>
    <t>No Religion</t>
  </si>
  <si>
    <t>Living in a gender role that is different from the one assigned at birth</t>
  </si>
  <si>
    <t>Staff as at Dec 15</t>
  </si>
  <si>
    <t>Primary Job only excludes Fire and Casuals</t>
  </si>
  <si>
    <t>2015</t>
  </si>
  <si>
    <t>1</t>
  </si>
  <si>
    <t>2</t>
  </si>
  <si>
    <t>3a</t>
  </si>
  <si>
    <t>3b</t>
  </si>
  <si>
    <t>4</t>
  </si>
  <si>
    <t>N/A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</si>
  <si>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</si>
  <si>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</si>
  <si>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</si>
  <si>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</si>
  <si>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</si>
  <si>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</si>
  <si>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</si>
  <si>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</si>
  <si>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</si>
  <si>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</si>
  <si>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</si>
  <si>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All Assignments - Appraisal data held year : 2015</t>
  </si>
  <si>
    <t>Marital Status</t>
  </si>
  <si>
    <t>Civil Partnership</t>
  </si>
  <si>
    <t>Divorced</t>
  </si>
  <si>
    <t>Domestic Partner</t>
  </si>
  <si>
    <t>Legally Separated</t>
  </si>
  <si>
    <t>Living Together</t>
  </si>
  <si>
    <t>Married</t>
  </si>
  <si>
    <t>Single</t>
  </si>
  <si>
    <t>Widowed</t>
  </si>
  <si>
    <t>Asian</t>
  </si>
  <si>
    <t>White - Other</t>
  </si>
  <si>
    <t>White - British</t>
  </si>
  <si>
    <t>White - Irish</t>
  </si>
  <si>
    <t>Undisclosed</t>
  </si>
  <si>
    <t>Under 20</t>
  </si>
  <si>
    <t>21 - 30</t>
  </si>
  <si>
    <t>31 - 40</t>
  </si>
  <si>
    <t>41 - 50</t>
  </si>
  <si>
    <t>51 - 60</t>
  </si>
  <si>
    <t>61 and over</t>
  </si>
  <si>
    <t>Ethnicity by recruitment application stage</t>
  </si>
  <si>
    <t>Sexual orientation by recruitment application stage</t>
  </si>
  <si>
    <t>Religion by recruitment application stage</t>
  </si>
  <si>
    <t>Gender by recruitment application stage</t>
  </si>
  <si>
    <t>Exceeding requirements of the job</t>
  </si>
  <si>
    <t>Appraisal rating 4</t>
  </si>
  <si>
    <t>Appraisal rating 3b</t>
  </si>
  <si>
    <t>Appraisal rating 3a</t>
  </si>
  <si>
    <t>Achieving some requirements of the job but improvement required</t>
  </si>
  <si>
    <t>Appraisal rating 2</t>
  </si>
  <si>
    <t>Appraisal rating 1</t>
  </si>
  <si>
    <t>(Blank)</t>
  </si>
  <si>
    <t>Appraisal rating not submitted</t>
  </si>
  <si>
    <t>Casual assignment, left NCC, less than 3 months in role, long term sick, maternity leave, not NCC employee, other absence and restructure</t>
  </si>
  <si>
    <t>Data based on NCC Services staff paid dec 15 - Primary Job Only (excludes Fire and casual position type)</t>
  </si>
  <si>
    <t>Full time</t>
  </si>
  <si>
    <t>Part time</t>
  </si>
  <si>
    <t>Gay Man / Lesbian Woman</t>
  </si>
  <si>
    <r>
      <t xml:space="preserve">Not meeting job requirements </t>
    </r>
    <r>
      <rPr>
        <sz val="12"/>
        <color indexed="8"/>
        <rFont val="Arial"/>
        <family val="2"/>
      </rPr>
      <t xml:space="preserve">– significant improvement required </t>
    </r>
  </si>
  <si>
    <r>
      <t>Achieving the requirements of the job</t>
    </r>
    <r>
      <rPr>
        <sz val="12"/>
        <color indexed="8"/>
        <rFont val="Arial"/>
        <family val="2"/>
      </rPr>
      <t xml:space="preserve"> – satisfactory performance</t>
    </r>
  </si>
  <si>
    <r>
      <t>Achieving the requirements of the job</t>
    </r>
    <r>
      <rPr>
        <sz val="12"/>
        <color indexed="8"/>
        <rFont val="Arial"/>
        <family val="2"/>
      </rPr>
      <t xml:space="preserve"> – good consistent performance and adding value </t>
    </r>
  </si>
  <si>
    <t>Appraisal not completed</t>
  </si>
  <si>
    <t>Maternity (Maternity leave taken within 2015)</t>
  </si>
  <si>
    <t>NCC Services Leavers Jan 15 - Dec 15</t>
  </si>
  <si>
    <t>NCC Services Starters Jan 15 - Dec 15</t>
  </si>
  <si>
    <t>2 - 4 Years</t>
  </si>
  <si>
    <t>5 - 9 Years</t>
  </si>
  <si>
    <t>10 - 14 Years</t>
  </si>
  <si>
    <t>0 - 12 Months</t>
  </si>
  <si>
    <t>13 - 23 Months</t>
  </si>
  <si>
    <t>15 - 19 Years</t>
  </si>
  <si>
    <t>20 + Years</t>
  </si>
  <si>
    <t>NCC Services Length of service  - Staff Dec 15</t>
  </si>
  <si>
    <t>NCC Services Salary Bands - Dec 15</t>
  </si>
  <si>
    <t>Blank</t>
  </si>
  <si>
    <t>Disciplinaries and Grievances (NCC Services) January - December 2015</t>
  </si>
  <si>
    <t>Maternity and Adoption leave</t>
  </si>
  <si>
    <t>Asian or Asian British</t>
  </si>
  <si>
    <t>Sexual Orienation</t>
  </si>
  <si>
    <t>Black or Black British</t>
  </si>
  <si>
    <t>Disability by recruitment application stage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</si>
</sst>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(#,##0.00\)"/>
    <numFmt numFmtId="165" formatCode="[$-804]###0_);[Red]\(###0\)"/>
    <numFmt numFmtId="166" formatCode="dd\.mmm\.yyyy"/>
    <numFmt numFmtId="167" formatCode="[$-804]###0.0_);[Red]\(###0.0\)"/>
    <numFmt numFmtId="168" formatCode="[$-804]###0.00_);[Red]\(###0.00\)"/>
    <numFmt numFmtId="169" formatCode="[$-804]###0.000_);[Red]\(###0.000\)"/>
    <numFmt numFmtId="170" formatCode="[$-804]###0.0000_);[Red]\(###0.0000\)"/>
    <numFmt numFmtId="171" formatCode="dd\-mmm\-yyyy"/>
    <numFmt numFmtId="172" formatCode="[$-804]#,##0.00000_);[Red]\(#,##0.00000\)"/>
    <numFmt numFmtId="173" formatCode="_-[$£-809]* #,##0.00_-;\-[$£-809]* #,##0.00_-;_-[$£-809]* &quot;-&quot;??_-;_-@_-"/>
    <numFmt numFmtId="174" formatCode="[$-804]#,##0.00_);[Red]\(#,##0.00\)"/>
    <numFmt numFmtId="175" formatCode="0.0"/>
    <numFmt numFmtId="176" formatCode="0.000"/>
    <numFmt numFmtId="177" formatCode="[$-809]d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/>
    </xf>
    <xf numFmtId="0" fontId="4" fillId="0" borderId="0" xfId="61" applyFont="1">
      <alignment/>
      <protection/>
    </xf>
    <xf numFmtId="0" fontId="0" fillId="0" borderId="0" xfId="0" applyFont="1" applyAlignment="1">
      <alignment/>
    </xf>
    <xf numFmtId="0" fontId="2" fillId="0" borderId="0" xfId="61" applyFont="1">
      <alignment/>
      <protection/>
    </xf>
    <xf numFmtId="0" fontId="38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10" fontId="0" fillId="0" borderId="0" xfId="0" applyNumberFormat="1" applyFont="1" applyAlignment="1">
      <alignment/>
    </xf>
    <xf numFmtId="0" fontId="38" fillId="0" borderId="0" xfId="0" applyFont="1" applyFill="1" applyBorder="1" applyAlignment="1">
      <alignment/>
    </xf>
    <xf numFmtId="0" fontId="38" fillId="0" borderId="10" xfId="0" applyFont="1" applyBorder="1" applyAlignment="1">
      <alignment horizontal="left" wrapText="1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12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5" xfId="0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10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NumberFormat="1" applyFont="1" applyAlignment="1">
      <alignment horizontal="left"/>
    </xf>
    <xf numFmtId="10" fontId="0" fillId="0" borderId="16" xfId="0" applyNumberFormat="1" applyFont="1" applyBorder="1" applyAlignment="1">
      <alignment horizontal="left"/>
    </xf>
    <xf numFmtId="10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10" fontId="0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0" xfId="0" applyFont="1" applyBorder="1" applyAlignment="1">
      <alignment wrapText="1"/>
    </xf>
    <xf numFmtId="0" fontId="38" fillId="0" borderId="11" xfId="0" applyFont="1" applyBorder="1" applyAlignment="1">
      <alignment/>
    </xf>
    <xf numFmtId="0" fontId="38" fillId="0" borderId="25" xfId="0" applyFont="1" applyBorder="1" applyAlignment="1">
      <alignment/>
    </xf>
    <xf numFmtId="0" fontId="4" fillId="0" borderId="0" xfId="63" applyFont="1">
      <alignment/>
      <protection/>
    </xf>
    <xf numFmtId="0" fontId="2" fillId="0" borderId="0" xfId="63" applyFont="1">
      <alignment/>
      <protection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38" fillId="0" borderId="0" xfId="0" applyFont="1" applyAlignment="1">
      <alignment wrapText="1"/>
    </xf>
    <xf numFmtId="10" fontId="0" fillId="0" borderId="22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2" fontId="38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2" fontId="38" fillId="0" borderId="11" xfId="0" applyNumberFormat="1" applyFont="1" applyBorder="1" applyAlignment="1">
      <alignment/>
    </xf>
    <xf numFmtId="2" fontId="38" fillId="0" borderId="25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0" xfId="0" applyNumberFormat="1" applyFont="1" applyBorder="1" applyAlignment="1">
      <alignment/>
    </xf>
    <xf numFmtId="0" fontId="38" fillId="0" borderId="10" xfId="0" applyNumberFormat="1" applyFont="1" applyBorder="1" applyAlignment="1">
      <alignment/>
    </xf>
    <xf numFmtId="10" fontId="38" fillId="0" borderId="19" xfId="0" applyNumberFormat="1" applyFont="1" applyBorder="1" applyAlignment="1">
      <alignment/>
    </xf>
    <xf numFmtId="10" fontId="38" fillId="0" borderId="20" xfId="0" applyNumberFormat="1" applyFont="1" applyBorder="1" applyAlignment="1">
      <alignment/>
    </xf>
    <xf numFmtId="10" fontId="38" fillId="0" borderId="10" xfId="0" applyNumberFormat="1" applyFont="1" applyBorder="1" applyAlignment="1">
      <alignment/>
    </xf>
    <xf numFmtId="10" fontId="38" fillId="0" borderId="27" xfId="0" applyNumberFormat="1" applyFont="1" applyBorder="1" applyAlignment="1">
      <alignment/>
    </xf>
    <xf numFmtId="0" fontId="38" fillId="0" borderId="2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10" fontId="0" fillId="0" borderId="28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10" fontId="0" fillId="0" borderId="26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10" fontId="0" fillId="0" borderId="29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10" fontId="0" fillId="0" borderId="26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10" fontId="0" fillId="0" borderId="28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10" fontId="0" fillId="0" borderId="29" xfId="0" applyNumberFormat="1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0" fontId="0" fillId="0" borderId="26" xfId="0" applyNumberForma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10" fontId="0" fillId="0" borderId="28" xfId="0" applyNumberForma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10" fontId="0" fillId="0" borderId="29" xfId="0" applyNumberFormat="1" applyFill="1" applyBorder="1" applyAlignment="1">
      <alignment horizontal="left"/>
    </xf>
    <xf numFmtId="10" fontId="0" fillId="0" borderId="26" xfId="0" applyNumberFormat="1" applyFont="1" applyBorder="1" applyAlignment="1">
      <alignment horizontal="left"/>
    </xf>
    <xf numFmtId="10" fontId="0" fillId="0" borderId="28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0" fontId="0" fillId="0" borderId="29" xfId="0" applyNumberFormat="1" applyFont="1" applyBorder="1" applyAlignment="1">
      <alignment horizontal="left"/>
    </xf>
    <xf numFmtId="1" fontId="38" fillId="0" borderId="25" xfId="0" applyNumberFormat="1" applyFont="1" applyBorder="1" applyAlignment="1">
      <alignment horizontal="left"/>
    </xf>
    <xf numFmtId="2" fontId="38" fillId="0" borderId="16" xfId="0" applyNumberFormat="1" applyFont="1" applyBorder="1" applyAlignment="1">
      <alignment/>
    </xf>
    <xf numFmtId="1" fontId="0" fillId="0" borderId="21" xfId="0" applyNumberFormat="1" applyBorder="1" applyAlignment="1">
      <alignment horizontal="left"/>
    </xf>
    <xf numFmtId="1" fontId="0" fillId="0" borderId="23" xfId="0" applyNumberFormat="1" applyBorder="1" applyAlignment="1">
      <alignment horizontal="left"/>
    </xf>
    <xf numFmtId="1" fontId="0" fillId="0" borderId="27" xfId="0" applyNumberFormat="1" applyBorder="1" applyAlignment="1">
      <alignment horizontal="left"/>
    </xf>
    <xf numFmtId="10" fontId="38" fillId="0" borderId="10" xfId="0" applyNumberFormat="1" applyFont="1" applyBorder="1" applyAlignment="1">
      <alignment horizontal="left"/>
    </xf>
    <xf numFmtId="10" fontId="38" fillId="0" borderId="25" xfId="0" applyNumberFormat="1" applyFont="1" applyBorder="1" applyAlignment="1">
      <alignment horizontal="left"/>
    </xf>
    <xf numFmtId="0" fontId="38" fillId="0" borderId="11" xfId="68" applyFont="1" applyFill="1" applyBorder="1" applyAlignment="1">
      <alignment horizontal="left" vertical="top" wrapText="1"/>
    </xf>
    <xf numFmtId="2" fontId="38" fillId="0" borderId="11" xfId="68" applyNumberFormat="1" applyFont="1" applyFill="1" applyBorder="1" applyAlignment="1">
      <alignment horizontal="left" vertical="top" wrapText="1"/>
    </xf>
    <xf numFmtId="0" fontId="38" fillId="0" borderId="25" xfId="68" applyFont="1" applyFill="1" applyBorder="1" applyAlignment="1">
      <alignment vertical="top"/>
    </xf>
    <xf numFmtId="0" fontId="38" fillId="0" borderId="25" xfId="68" applyFont="1" applyFill="1" applyBorder="1" applyAlignment="1">
      <alignment horizontal="left" vertical="top"/>
    </xf>
    <xf numFmtId="0" fontId="38" fillId="0" borderId="11" xfId="68" applyFont="1" applyFill="1" applyBorder="1" applyAlignment="1">
      <alignment vertical="top"/>
    </xf>
    <xf numFmtId="0" fontId="38" fillId="0" borderId="16" xfId="68" applyFont="1" applyFill="1" applyBorder="1" applyAlignment="1">
      <alignment vertical="top"/>
    </xf>
    <xf numFmtId="0" fontId="0" fillId="0" borderId="16" xfId="68" applyFont="1" applyFill="1" applyBorder="1" applyAlignment="1">
      <alignment horizontal="left" vertical="top"/>
    </xf>
    <xf numFmtId="0" fontId="3" fillId="0" borderId="25" xfId="70" applyFont="1" applyFill="1" applyBorder="1" applyAlignment="1">
      <alignment vertical="top" wrapText="1"/>
    </xf>
    <xf numFmtId="0" fontId="3" fillId="0" borderId="25" xfId="70" applyFont="1" applyFill="1" applyBorder="1" applyAlignment="1">
      <alignment horizontal="left" vertical="center"/>
    </xf>
    <xf numFmtId="10" fontId="3" fillId="0" borderId="25" xfId="70" applyNumberFormat="1" applyFont="1" applyFill="1" applyBorder="1" applyAlignment="1">
      <alignment horizontal="left" vertical="top" wrapText="1"/>
    </xf>
    <xf numFmtId="0" fontId="0" fillId="0" borderId="25" xfId="70" applyFont="1" applyBorder="1" applyAlignment="1">
      <alignment horizontal="left" vertical="center"/>
    </xf>
    <xf numFmtId="0" fontId="3" fillId="0" borderId="11" xfId="70" applyFont="1" applyFill="1" applyBorder="1" applyAlignment="1">
      <alignment vertical="top" wrapText="1"/>
    </xf>
    <xf numFmtId="0" fontId="3" fillId="0" borderId="16" xfId="70" applyFont="1" applyFill="1" applyBorder="1" applyAlignment="1">
      <alignment vertical="top" wrapText="1"/>
    </xf>
    <xf numFmtId="10" fontId="1" fillId="0" borderId="11" xfId="70" applyNumberFormat="1" applyFont="1" applyFill="1" applyBorder="1" applyAlignment="1">
      <alignment horizontal="left" vertical="top" wrapText="1"/>
    </xf>
    <xf numFmtId="10" fontId="1" fillId="0" borderId="16" xfId="70" applyNumberFormat="1" applyFont="1" applyFill="1" applyBorder="1" applyAlignment="1">
      <alignment horizontal="left" vertical="top" wrapText="1"/>
    </xf>
    <xf numFmtId="10" fontId="1" fillId="0" borderId="25" xfId="70" applyNumberFormat="1" applyFont="1" applyFill="1" applyBorder="1" applyAlignment="1">
      <alignment horizontal="left" vertical="top" wrapText="1"/>
    </xf>
    <xf numFmtId="0" fontId="3" fillId="0" borderId="25" xfId="58" applyFont="1" applyFill="1" applyBorder="1" applyAlignment="1">
      <alignment vertical="top"/>
    </xf>
    <xf numFmtId="0" fontId="3" fillId="0" borderId="25" xfId="58" applyFont="1" applyFill="1" applyBorder="1" applyAlignment="1">
      <alignment horizontal="left" vertical="top"/>
    </xf>
    <xf numFmtId="0" fontId="0" fillId="0" borderId="25" xfId="58" applyFont="1" applyBorder="1" applyAlignment="1">
      <alignment horizontal="left" vertical="center"/>
    </xf>
    <xf numFmtId="0" fontId="3" fillId="0" borderId="11" xfId="58" applyFont="1" applyFill="1" applyBorder="1" applyAlignment="1">
      <alignment vertical="top" wrapText="1"/>
    </xf>
    <xf numFmtId="0" fontId="3" fillId="0" borderId="16" xfId="58" applyFont="1" applyFill="1" applyBorder="1" applyAlignment="1">
      <alignment vertical="top" wrapText="1"/>
    </xf>
    <xf numFmtId="0" fontId="3" fillId="0" borderId="25" xfId="58" applyFont="1" applyFill="1" applyBorder="1" applyAlignment="1">
      <alignment vertical="top" wrapText="1"/>
    </xf>
    <xf numFmtId="10" fontId="1" fillId="0" borderId="11" xfId="58" applyNumberFormat="1" applyFont="1" applyFill="1" applyBorder="1" applyAlignment="1">
      <alignment horizontal="left" vertical="top" wrapText="1"/>
    </xf>
    <xf numFmtId="10" fontId="1" fillId="0" borderId="16" xfId="58" applyNumberFormat="1" applyFont="1" applyFill="1" applyBorder="1" applyAlignment="1">
      <alignment horizontal="left" vertical="top" wrapText="1"/>
    </xf>
    <xf numFmtId="10" fontId="1" fillId="0" borderId="25" xfId="58" applyNumberFormat="1" applyFont="1" applyFill="1" applyBorder="1" applyAlignment="1">
      <alignment horizontal="left" vertical="top" wrapText="1"/>
    </xf>
    <xf numFmtId="0" fontId="3" fillId="0" borderId="25" xfId="60" applyFont="1" applyFill="1" applyBorder="1" applyAlignment="1">
      <alignment vertical="top" wrapText="1"/>
    </xf>
    <xf numFmtId="0" fontId="3" fillId="0" borderId="25" xfId="60" applyFont="1" applyFill="1" applyBorder="1" applyAlignment="1">
      <alignment horizontal="left" vertical="top"/>
    </xf>
    <xf numFmtId="0" fontId="0" fillId="0" borderId="25" xfId="60" applyFont="1" applyBorder="1" applyAlignment="1">
      <alignment horizontal="left" vertical="center"/>
    </xf>
    <xf numFmtId="0" fontId="3" fillId="0" borderId="11" xfId="60" applyFont="1" applyFill="1" applyBorder="1" applyAlignment="1">
      <alignment vertical="top" wrapText="1"/>
    </xf>
    <xf numFmtId="0" fontId="3" fillId="0" borderId="16" xfId="60" applyFont="1" applyFill="1" applyBorder="1" applyAlignment="1">
      <alignment vertical="top" wrapText="1"/>
    </xf>
    <xf numFmtId="10" fontId="1" fillId="0" borderId="11" xfId="60" applyNumberFormat="1" applyFont="1" applyFill="1" applyBorder="1" applyAlignment="1">
      <alignment horizontal="left" vertical="top"/>
    </xf>
    <xf numFmtId="10" fontId="1" fillId="0" borderId="16" xfId="60" applyNumberFormat="1" applyFont="1" applyFill="1" applyBorder="1" applyAlignment="1">
      <alignment horizontal="left" vertical="top"/>
    </xf>
    <xf numFmtId="10" fontId="1" fillId="0" borderId="25" xfId="60" applyNumberFormat="1" applyFont="1" applyFill="1" applyBorder="1" applyAlignment="1">
      <alignment horizontal="left" vertical="top"/>
    </xf>
    <xf numFmtId="0" fontId="38" fillId="0" borderId="19" xfId="0" applyNumberFormat="1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38" fillId="0" borderId="21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38" fillId="0" borderId="21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31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32" xfId="0" applyFont="1" applyBorder="1" applyAlignment="1">
      <alignment wrapText="1"/>
    </xf>
    <xf numFmtId="0" fontId="38" fillId="0" borderId="29" xfId="0" applyFont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10" fontId="0" fillId="0" borderId="33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8" fillId="0" borderId="10" xfId="68" applyFont="1" applyFill="1" applyBorder="1" applyAlignment="1">
      <alignment vertical="top"/>
    </xf>
    <xf numFmtId="10" fontId="0" fillId="0" borderId="10" xfId="0" applyNumberFormat="1" applyFont="1" applyFill="1" applyBorder="1" applyAlignment="1">
      <alignment/>
    </xf>
    <xf numFmtId="10" fontId="3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20" xfId="0" applyNumberFormat="1" applyFont="1" applyBorder="1" applyAlignment="1">
      <alignment/>
    </xf>
    <xf numFmtId="10" fontId="38" fillId="0" borderId="34" xfId="0" applyNumberFormat="1" applyFont="1" applyBorder="1" applyAlignment="1">
      <alignment/>
    </xf>
    <xf numFmtId="0" fontId="38" fillId="0" borderId="22" xfId="0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8" xfId="68" applyFont="1" applyFill="1" applyBorder="1" applyAlignment="1">
      <alignment horizontal="left" vertical="top"/>
    </xf>
    <xf numFmtId="10" fontId="0" fillId="0" borderId="28" xfId="68" applyNumberFormat="1" applyFont="1" applyFill="1" applyBorder="1" applyAlignment="1">
      <alignment horizontal="left" vertical="top"/>
    </xf>
    <xf numFmtId="0" fontId="38" fillId="0" borderId="2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0" fontId="0" fillId="0" borderId="25" xfId="0" applyNumberFormat="1" applyFill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" fillId="0" borderId="10" xfId="60" applyFont="1" applyFill="1" applyBorder="1" applyAlignment="1">
      <alignment wrapText="1"/>
    </xf>
    <xf numFmtId="0" fontId="38" fillId="0" borderId="11" xfId="0" applyFont="1" applyBorder="1" applyAlignment="1">
      <alignment/>
    </xf>
    <xf numFmtId="0" fontId="38" fillId="0" borderId="11" xfId="68" applyFont="1" applyFill="1" applyBorder="1" applyAlignment="1">
      <alignment wrapText="1"/>
    </xf>
    <xf numFmtId="0" fontId="38" fillId="0" borderId="25" xfId="0" applyFont="1" applyBorder="1" applyAlignment="1">
      <alignment/>
    </xf>
    <xf numFmtId="0" fontId="3" fillId="0" borderId="11" xfId="70" applyFont="1" applyFill="1" applyBorder="1" applyAlignment="1">
      <alignment wrapText="1"/>
    </xf>
    <xf numFmtId="0" fontId="38" fillId="0" borderId="16" xfId="0" applyFont="1" applyBorder="1" applyAlignment="1">
      <alignment/>
    </xf>
    <xf numFmtId="0" fontId="38" fillId="0" borderId="1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25" ht="1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11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M1" t="s">
        <v>25</v>
      </c>
      <c r="N1" t="s">
        <v>27</v>
      </c>
      <c r="O1" t="s">
        <v>26</v>
      </c>
      <c r="Q1" t="s">
        <v>28</v>
      </c>
      <c r="R1" t="s">
        <v>29</v>
      </c>
      <c r="Y1" t="s">
        <v>30</v>
      </c>
    </row>
    <row r="2" spans="1:25" ht="15">
      <c r="A2" t="s">
        <v>31</v>
      </c>
      <c r="B2" t="s">
        <v>32</v>
      </c>
      <c r="C2" t="s">
        <v>33</v>
      </c>
      <c r="D2" t="s">
        <v>14</v>
      </c>
      <c r="E2" t="s">
        <v>13</v>
      </c>
      <c r="F2" t="s">
        <v>12</v>
      </c>
      <c r="G2" t="s">
        <v>34</v>
      </c>
      <c r="H2">
        <v>24959</v>
      </c>
      <c r="J2">
        <v>800</v>
      </c>
      <c r="M2" t="s">
        <v>4</v>
      </c>
      <c r="O2" s="1" t="e">
        <f>#REF!</f>
        <v>#REF!</v>
      </c>
      <c r="Q2" t="s">
        <v>35</v>
      </c>
      <c r="Y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F20" sqref="F20"/>
    </sheetView>
  </sheetViews>
  <sheetFormatPr defaultColWidth="8.88671875" defaultRowHeight="15"/>
  <cols>
    <col min="1" max="1" width="11.6640625" style="11" customWidth="1"/>
    <col min="2" max="2" width="8.88671875" style="38" customWidth="1"/>
    <col min="3" max="3" width="7.99609375" style="38" bestFit="1" customWidth="1"/>
    <col min="4" max="4" width="6.99609375" style="38" bestFit="1" customWidth="1"/>
    <col min="5" max="7" width="8.88671875" style="38" customWidth="1"/>
    <col min="8" max="8" width="7.99609375" style="38" bestFit="1" customWidth="1"/>
    <col min="9" max="16384" width="8.88671875" style="38" customWidth="1"/>
  </cols>
  <sheetData>
    <row r="1" ht="15.75">
      <c r="A1" s="11" t="s">
        <v>191</v>
      </c>
    </row>
    <row r="3" spans="1:8" ht="63">
      <c r="A3" s="159" t="s">
        <v>87</v>
      </c>
      <c r="B3" s="165" t="s">
        <v>88</v>
      </c>
      <c r="C3" s="165" t="s">
        <v>89</v>
      </c>
      <c r="D3" s="166" t="s">
        <v>90</v>
      </c>
      <c r="E3" s="166" t="s">
        <v>91</v>
      </c>
      <c r="F3" s="166" t="s">
        <v>92</v>
      </c>
      <c r="G3" s="166" t="s">
        <v>93</v>
      </c>
      <c r="H3" s="167" t="s">
        <v>36</v>
      </c>
    </row>
    <row r="4" spans="1:8" ht="15.75">
      <c r="A4" s="161" t="s">
        <v>94</v>
      </c>
      <c r="B4" s="170" t="s">
        <v>95</v>
      </c>
      <c r="C4" s="72"/>
      <c r="D4" s="72"/>
      <c r="E4" s="72">
        <v>3</v>
      </c>
      <c r="F4" s="72"/>
      <c r="G4" s="72"/>
      <c r="H4" s="73">
        <v>3</v>
      </c>
    </row>
    <row r="5" spans="1:8" ht="15.75">
      <c r="A5" s="162"/>
      <c r="B5" s="171" t="s">
        <v>116</v>
      </c>
      <c r="C5" s="157"/>
      <c r="D5" s="157">
        <v>1</v>
      </c>
      <c r="E5" s="157">
        <v>1</v>
      </c>
      <c r="F5" s="157"/>
      <c r="G5" s="157"/>
      <c r="H5" s="158">
        <v>2</v>
      </c>
    </row>
    <row r="6" spans="1:8" ht="15.75">
      <c r="A6" s="163" t="s">
        <v>96</v>
      </c>
      <c r="B6" s="170" t="s">
        <v>95</v>
      </c>
      <c r="C6" s="72">
        <v>8</v>
      </c>
      <c r="D6" s="72"/>
      <c r="E6" s="72">
        <v>76</v>
      </c>
      <c r="F6" s="72">
        <v>4</v>
      </c>
      <c r="G6" s="72">
        <v>2</v>
      </c>
      <c r="H6" s="73">
        <v>90</v>
      </c>
    </row>
    <row r="7" spans="1:8" ht="15.75">
      <c r="A7" s="164"/>
      <c r="B7" s="171" t="s">
        <v>116</v>
      </c>
      <c r="C7" s="157"/>
      <c r="D7" s="157">
        <v>74</v>
      </c>
      <c r="E7" s="157">
        <v>21</v>
      </c>
      <c r="F7" s="157">
        <v>1</v>
      </c>
      <c r="G7" s="157"/>
      <c r="H7" s="158">
        <v>96</v>
      </c>
    </row>
    <row r="8" spans="1:8" s="11" customFormat="1" ht="15.75">
      <c r="A8" s="169" t="s">
        <v>108</v>
      </c>
      <c r="B8" s="54"/>
      <c r="C8" s="50">
        <f aca="true" t="shared" si="0" ref="C8:H8">SUM(C4:C7)</f>
        <v>8</v>
      </c>
      <c r="D8" s="50">
        <f t="shared" si="0"/>
        <v>75</v>
      </c>
      <c r="E8" s="50">
        <f t="shared" si="0"/>
        <v>101</v>
      </c>
      <c r="F8" s="50">
        <f t="shared" si="0"/>
        <v>5</v>
      </c>
      <c r="G8" s="50">
        <f t="shared" si="0"/>
        <v>2</v>
      </c>
      <c r="H8" s="168">
        <f t="shared" si="0"/>
        <v>191</v>
      </c>
    </row>
    <row r="9" spans="1:8" s="11" customFormat="1" ht="15.75">
      <c r="A9" s="15"/>
      <c r="B9" s="51"/>
      <c r="C9" s="51"/>
      <c r="D9" s="51"/>
      <c r="E9" s="51"/>
      <c r="F9" s="51"/>
      <c r="G9" s="51"/>
      <c r="H9" s="51"/>
    </row>
    <row r="11" spans="1:8" ht="63">
      <c r="A11" s="159" t="s">
        <v>87</v>
      </c>
      <c r="B11" s="165" t="s">
        <v>88</v>
      </c>
      <c r="C11" s="159" t="s">
        <v>89</v>
      </c>
      <c r="D11" s="156" t="s">
        <v>90</v>
      </c>
      <c r="E11" s="156" t="s">
        <v>91</v>
      </c>
      <c r="F11" s="156" t="s">
        <v>92</v>
      </c>
      <c r="G11" s="160" t="s">
        <v>93</v>
      </c>
      <c r="H11" s="156" t="s">
        <v>36</v>
      </c>
    </row>
    <row r="12" spans="1:8" ht="15.75">
      <c r="A12" s="161" t="s">
        <v>94</v>
      </c>
      <c r="B12" s="174">
        <v>2014</v>
      </c>
      <c r="C12" s="74"/>
      <c r="D12" s="65"/>
      <c r="E12" s="46">
        <f>E4/$E$8</f>
        <v>0.0297029702970297</v>
      </c>
      <c r="F12" s="74"/>
      <c r="G12" s="46"/>
      <c r="H12" s="46">
        <f>H4/$H$8</f>
        <v>0.015706806282722512</v>
      </c>
    </row>
    <row r="13" spans="1:8" ht="15.75">
      <c r="A13" s="162"/>
      <c r="B13" s="175">
        <v>2015</v>
      </c>
      <c r="C13" s="71"/>
      <c r="D13" s="172">
        <f>D5/D8</f>
        <v>0.013333333333333334</v>
      </c>
      <c r="E13" s="60">
        <f>E5/$E$8</f>
        <v>0.009900990099009901</v>
      </c>
      <c r="F13" s="71"/>
      <c r="G13" s="60"/>
      <c r="H13" s="46">
        <f>H5/$H$8</f>
        <v>0.010471204188481676</v>
      </c>
    </row>
    <row r="14" spans="1:8" ht="15.75">
      <c r="A14" s="163" t="s">
        <v>96</v>
      </c>
      <c r="B14" s="174">
        <v>2014</v>
      </c>
      <c r="C14" s="46">
        <f>C6/C8</f>
        <v>1</v>
      </c>
      <c r="D14" s="46"/>
      <c r="E14" s="46">
        <f>E6/$E$8</f>
        <v>0.7524752475247525</v>
      </c>
      <c r="F14" s="46">
        <f>F6/F8</f>
        <v>0.8</v>
      </c>
      <c r="G14" s="46">
        <f>G6/G8</f>
        <v>1</v>
      </c>
      <c r="H14" s="46">
        <f>H6/$H$8</f>
        <v>0.4712041884816754</v>
      </c>
    </row>
    <row r="15" spans="1:8" ht="15.75">
      <c r="A15" s="164"/>
      <c r="B15" s="175">
        <v>2015</v>
      </c>
      <c r="C15" s="60"/>
      <c r="D15" s="60">
        <f>D7/D8</f>
        <v>0.9866666666666667</v>
      </c>
      <c r="E15" s="60">
        <f>E7/$E$8</f>
        <v>0.2079207920792079</v>
      </c>
      <c r="F15" s="60">
        <f>F7/F8</f>
        <v>0.2</v>
      </c>
      <c r="G15" s="60"/>
      <c r="H15" s="46">
        <f>H7/$H$8</f>
        <v>0.5026178010471204</v>
      </c>
    </row>
    <row r="16" spans="1:8" ht="15.75">
      <c r="A16" s="169" t="s">
        <v>108</v>
      </c>
      <c r="B16" s="171"/>
      <c r="C16" s="173">
        <f>C8/$H$8</f>
        <v>0.041884816753926704</v>
      </c>
      <c r="D16" s="173">
        <f>D8/$H$8</f>
        <v>0.39267015706806285</v>
      </c>
      <c r="E16" s="173">
        <f>E8/$H$8</f>
        <v>0.5287958115183246</v>
      </c>
      <c r="F16" s="173">
        <f>F8/$H$8</f>
        <v>0.02617801047120419</v>
      </c>
      <c r="G16" s="173">
        <f>G8/$H$8</f>
        <v>0.010471204188481676</v>
      </c>
      <c r="H16" s="173">
        <f>H8/$H$8</f>
        <v>1</v>
      </c>
    </row>
    <row r="20" ht="15.75">
      <c r="H20" s="46"/>
    </row>
    <row r="21" ht="15.75">
      <c r="H21" s="6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0">
      <selection activeCell="E37" sqref="E37"/>
    </sheetView>
  </sheetViews>
  <sheetFormatPr defaultColWidth="8.88671875" defaultRowHeight="15"/>
  <cols>
    <col min="1" max="1" width="18.99609375" style="9" customWidth="1"/>
    <col min="2" max="2" width="19.4453125" style="9" bestFit="1" customWidth="1"/>
    <col min="3" max="3" width="12.21484375" style="9" bestFit="1" customWidth="1"/>
    <col min="4" max="4" width="10.88671875" style="9" bestFit="1" customWidth="1"/>
    <col min="5" max="5" width="11.88671875" style="9" bestFit="1" customWidth="1"/>
    <col min="6" max="6" width="17.5546875" style="9" bestFit="1" customWidth="1"/>
    <col min="7" max="7" width="10.88671875" style="9" bestFit="1" customWidth="1"/>
    <col min="8" max="8" width="10.21484375" style="9" customWidth="1"/>
    <col min="9" max="9" width="9.21484375" style="9" bestFit="1" customWidth="1"/>
    <col min="10" max="10" width="10.88671875" style="9" bestFit="1" customWidth="1"/>
    <col min="11" max="11" width="6.99609375" style="9" bestFit="1" customWidth="1"/>
    <col min="12" max="12" width="10.88671875" style="9" bestFit="1" customWidth="1"/>
    <col min="13" max="16384" width="8.88671875" style="9" customWidth="1"/>
  </cols>
  <sheetData>
    <row r="1" ht="15.75">
      <c r="A1" s="8" t="s">
        <v>114</v>
      </c>
    </row>
    <row r="2" ht="15">
      <c r="A2" s="10" t="s">
        <v>169</v>
      </c>
    </row>
    <row r="4" ht="15.75">
      <c r="A4" s="11" t="s">
        <v>3</v>
      </c>
    </row>
    <row r="5" spans="1:12" ht="15.75">
      <c r="A5" s="4" t="s">
        <v>47</v>
      </c>
      <c r="B5" s="4" t="s">
        <v>48</v>
      </c>
      <c r="C5" s="4" t="s">
        <v>49</v>
      </c>
      <c r="D5" s="4" t="s">
        <v>50</v>
      </c>
      <c r="E5" s="4" t="s">
        <v>51</v>
      </c>
      <c r="F5" s="4" t="s">
        <v>52</v>
      </c>
      <c r="G5" s="4" t="s">
        <v>53</v>
      </c>
      <c r="H5" s="4" t="s">
        <v>54</v>
      </c>
      <c r="I5" s="4" t="s">
        <v>55</v>
      </c>
      <c r="J5" s="4" t="s">
        <v>56</v>
      </c>
      <c r="K5" s="4" t="s">
        <v>57</v>
      </c>
      <c r="L5" s="4" t="s">
        <v>36</v>
      </c>
    </row>
    <row r="6" spans="1:12" ht="15">
      <c r="A6" s="12">
        <v>10</v>
      </c>
      <c r="B6" s="12">
        <v>186</v>
      </c>
      <c r="C6" s="12">
        <v>380</v>
      </c>
      <c r="D6" s="12">
        <v>522</v>
      </c>
      <c r="E6" s="12">
        <v>639</v>
      </c>
      <c r="F6" s="12">
        <v>729</v>
      </c>
      <c r="G6" s="12">
        <v>852</v>
      </c>
      <c r="H6" s="12">
        <v>970</v>
      </c>
      <c r="I6" s="12">
        <v>848</v>
      </c>
      <c r="J6" s="12">
        <v>460</v>
      </c>
      <c r="K6" s="12">
        <v>183</v>
      </c>
      <c r="L6" s="12">
        <v>5779</v>
      </c>
    </row>
    <row r="7" spans="1:12" s="14" customFormat="1" ht="15">
      <c r="A7" s="13">
        <v>0.0017304031839418584</v>
      </c>
      <c r="B7" s="13">
        <v>0.03218549922131857</v>
      </c>
      <c r="C7" s="13">
        <v>0.06575532098979062</v>
      </c>
      <c r="D7" s="13">
        <v>0.09032704620176502</v>
      </c>
      <c r="E7" s="13">
        <v>0.11057276345388475</v>
      </c>
      <c r="F7" s="13">
        <v>0.1261463921093615</v>
      </c>
      <c r="G7" s="13">
        <v>0.14743035127184634</v>
      </c>
      <c r="H7" s="13">
        <v>0.16784910884236026</v>
      </c>
      <c r="I7" s="13">
        <v>0.1467381899982696</v>
      </c>
      <c r="J7" s="13">
        <v>0.07959854646132548</v>
      </c>
      <c r="K7" s="13">
        <v>0.03166637826613601</v>
      </c>
      <c r="L7" s="13">
        <v>1</v>
      </c>
    </row>
    <row r="8" spans="1:7" ht="15">
      <c r="A8" s="14"/>
      <c r="G8" s="14"/>
    </row>
    <row r="9" ht="15.75">
      <c r="A9" s="15" t="s">
        <v>39</v>
      </c>
    </row>
    <row r="10" spans="1:10" ht="31.5">
      <c r="A10" s="4" t="s">
        <v>60</v>
      </c>
      <c r="B10" s="4" t="s">
        <v>58</v>
      </c>
      <c r="C10" s="4" t="s">
        <v>63</v>
      </c>
      <c r="D10" s="4" t="s">
        <v>61</v>
      </c>
      <c r="E10" s="4" t="s">
        <v>62</v>
      </c>
      <c r="F10" s="4" t="s">
        <v>7</v>
      </c>
      <c r="G10" s="4" t="s">
        <v>10</v>
      </c>
      <c r="H10" s="16" t="s">
        <v>59</v>
      </c>
      <c r="I10" s="4" t="s">
        <v>70</v>
      </c>
      <c r="J10" s="4" t="s">
        <v>36</v>
      </c>
    </row>
    <row r="11" spans="1:10" ht="15">
      <c r="A11" s="12">
        <v>16</v>
      </c>
      <c r="B11" s="12">
        <v>827</v>
      </c>
      <c r="C11" s="12">
        <v>2</v>
      </c>
      <c r="D11" s="12">
        <v>1</v>
      </c>
      <c r="E11" s="12">
        <v>5</v>
      </c>
      <c r="F11" s="12">
        <v>847</v>
      </c>
      <c r="G11" s="12">
        <v>57</v>
      </c>
      <c r="H11" s="12">
        <v>55</v>
      </c>
      <c r="I11" s="12">
        <v>3969</v>
      </c>
      <c r="J11" s="12">
        <v>5779</v>
      </c>
    </row>
    <row r="12" spans="1:10" ht="15">
      <c r="A12" s="13">
        <v>0.0027686450943069734</v>
      </c>
      <c r="B12" s="13">
        <v>0.1431043433119917</v>
      </c>
      <c r="C12" s="13">
        <v>0.0003460806367883717</v>
      </c>
      <c r="D12" s="13">
        <v>0.00017304031839418584</v>
      </c>
      <c r="E12" s="13">
        <v>0.0008652015919709292</v>
      </c>
      <c r="F12" s="13">
        <v>0.1465651496798754</v>
      </c>
      <c r="G12" s="13">
        <v>0.009863298148468593</v>
      </c>
      <c r="H12" s="13">
        <v>0.009517217511680222</v>
      </c>
      <c r="I12" s="13">
        <v>0.6867970237065236</v>
      </c>
      <c r="J12" s="13">
        <v>1</v>
      </c>
    </row>
    <row r="14" ht="15.75">
      <c r="A14" s="15" t="s">
        <v>0</v>
      </c>
    </row>
    <row r="15" spans="1:3" ht="15.75">
      <c r="A15" s="4" t="s">
        <v>5</v>
      </c>
      <c r="B15" s="4" t="s">
        <v>8</v>
      </c>
      <c r="C15" s="4" t="s">
        <v>36</v>
      </c>
    </row>
    <row r="16" spans="1:3" ht="15">
      <c r="A16" s="12">
        <v>4129</v>
      </c>
      <c r="B16" s="12">
        <v>1650</v>
      </c>
      <c r="C16" s="12">
        <v>5779</v>
      </c>
    </row>
    <row r="17" spans="1:3" ht="15">
      <c r="A17" s="13">
        <v>0.7144834746495934</v>
      </c>
      <c r="B17" s="13">
        <v>0.28551652535040667</v>
      </c>
      <c r="C17" s="13">
        <v>1</v>
      </c>
    </row>
    <row r="19" ht="15.75">
      <c r="A19" s="15" t="s">
        <v>71</v>
      </c>
    </row>
    <row r="20" spans="1:7" ht="15.75">
      <c r="A20" s="17" t="s">
        <v>0</v>
      </c>
      <c r="B20" s="4" t="s">
        <v>170</v>
      </c>
      <c r="C20" s="4" t="s">
        <v>171</v>
      </c>
      <c r="D20" s="4" t="s">
        <v>98</v>
      </c>
      <c r="E20" s="4" t="s">
        <v>170</v>
      </c>
      <c r="F20" s="4" t="s">
        <v>171</v>
      </c>
      <c r="G20" s="22"/>
    </row>
    <row r="21" spans="1:7" ht="15">
      <c r="A21" s="20" t="s">
        <v>5</v>
      </c>
      <c r="B21" s="24">
        <v>2016</v>
      </c>
      <c r="C21" s="25">
        <v>2113</v>
      </c>
      <c r="D21" s="24">
        <v>4129</v>
      </c>
      <c r="E21" s="26">
        <v>0.48825381448292565</v>
      </c>
      <c r="F21" s="26">
        <v>0.5117461855170744</v>
      </c>
      <c r="G21" s="27">
        <v>1</v>
      </c>
    </row>
    <row r="22" spans="1:7" ht="15">
      <c r="A22" s="28" t="s">
        <v>8</v>
      </c>
      <c r="B22" s="24">
        <v>1313</v>
      </c>
      <c r="C22" s="29">
        <v>337</v>
      </c>
      <c r="D22" s="24">
        <v>1650</v>
      </c>
      <c r="E22" s="30">
        <v>0.7957575757575758</v>
      </c>
      <c r="F22" s="30">
        <v>0.20424242424242425</v>
      </c>
      <c r="G22" s="31">
        <v>1</v>
      </c>
    </row>
    <row r="23" spans="1:7" ht="15">
      <c r="A23" s="32" t="s">
        <v>36</v>
      </c>
      <c r="B23" s="33">
        <v>3329</v>
      </c>
      <c r="C23" s="34">
        <v>2450</v>
      </c>
      <c r="D23" s="35">
        <v>5779</v>
      </c>
      <c r="E23" s="13">
        <v>0.5760512199342447</v>
      </c>
      <c r="F23" s="13">
        <v>0.4239487800657553</v>
      </c>
      <c r="G23" s="36">
        <v>1</v>
      </c>
    </row>
    <row r="25" ht="15.75">
      <c r="A25" s="15" t="s">
        <v>38</v>
      </c>
    </row>
    <row r="26" spans="1:5" ht="31.5">
      <c r="A26" s="37" t="s">
        <v>67</v>
      </c>
      <c r="B26" s="37" t="s">
        <v>172</v>
      </c>
      <c r="C26" s="37" t="s">
        <v>64</v>
      </c>
      <c r="D26" s="37" t="s">
        <v>66</v>
      </c>
      <c r="E26" s="37" t="s">
        <v>36</v>
      </c>
    </row>
    <row r="27" spans="1:5" ht="15">
      <c r="A27" s="12">
        <v>10</v>
      </c>
      <c r="B27" s="12">
        <v>125</v>
      </c>
      <c r="C27" s="12">
        <v>1551</v>
      </c>
      <c r="D27" s="12">
        <v>4093</v>
      </c>
      <c r="E27" s="12">
        <v>5779</v>
      </c>
    </row>
    <row r="28" spans="1:5" ht="15">
      <c r="A28" s="13">
        <v>0.0017304031839418584</v>
      </c>
      <c r="B28" s="13">
        <v>0.02163003979927323</v>
      </c>
      <c r="C28" s="13">
        <v>0.26838553382938224</v>
      </c>
      <c r="D28" s="13">
        <f>D27/E27</f>
        <v>0.7082540231874027</v>
      </c>
      <c r="E28" s="13">
        <v>1</v>
      </c>
    </row>
    <row r="30" ht="15.75">
      <c r="A30" s="8" t="s">
        <v>72</v>
      </c>
    </row>
    <row r="31" spans="1:7" s="11" customFormat="1" ht="15.75">
      <c r="A31" s="176" t="s">
        <v>192</v>
      </c>
      <c r="B31" s="176" t="s">
        <v>194</v>
      </c>
      <c r="C31" s="5" t="s">
        <v>68</v>
      </c>
      <c r="D31" s="5" t="s">
        <v>10</v>
      </c>
      <c r="E31" s="5" t="s">
        <v>69</v>
      </c>
      <c r="F31" s="176" t="s">
        <v>59</v>
      </c>
      <c r="G31" s="5" t="s">
        <v>36</v>
      </c>
    </row>
    <row r="32" spans="1:7" ht="15">
      <c r="A32" s="12">
        <v>24</v>
      </c>
      <c r="B32" s="12">
        <v>38</v>
      </c>
      <c r="C32" s="12">
        <v>46</v>
      </c>
      <c r="D32" s="183">
        <v>22</v>
      </c>
      <c r="E32" s="184">
        <v>4686</v>
      </c>
      <c r="F32" s="184">
        <v>963</v>
      </c>
      <c r="G32" s="12">
        <v>5779</v>
      </c>
    </row>
    <row r="33" spans="1:7" ht="15">
      <c r="A33" s="13">
        <f aca="true" t="shared" si="0" ref="A33:G33">A32/$G$32</f>
        <v>0.00415296764146046</v>
      </c>
      <c r="B33" s="13">
        <f t="shared" si="0"/>
        <v>0.006575532098979062</v>
      </c>
      <c r="C33" s="13">
        <f t="shared" si="0"/>
        <v>0.007959854646132549</v>
      </c>
      <c r="D33" s="13">
        <f t="shared" si="0"/>
        <v>0.003806887004672089</v>
      </c>
      <c r="E33" s="13">
        <f t="shared" si="0"/>
        <v>0.8108669319951549</v>
      </c>
      <c r="F33" s="13">
        <f t="shared" si="0"/>
        <v>0.16663782661360096</v>
      </c>
      <c r="G33" s="13">
        <f t="shared" si="0"/>
        <v>1</v>
      </c>
    </row>
    <row r="35" ht="15.75">
      <c r="A35" s="15" t="s">
        <v>73</v>
      </c>
    </row>
    <row r="36" spans="1:4" ht="15.75">
      <c r="A36" s="5" t="s">
        <v>6</v>
      </c>
      <c r="B36" s="5" t="s">
        <v>9</v>
      </c>
      <c r="C36" s="5" t="s">
        <v>70</v>
      </c>
      <c r="D36" s="5" t="s">
        <v>36</v>
      </c>
    </row>
    <row r="37" spans="1:4" ht="15">
      <c r="A37" s="12">
        <v>3999</v>
      </c>
      <c r="B37" s="12">
        <v>179</v>
      </c>
      <c r="C37" s="12">
        <v>1601</v>
      </c>
      <c r="D37" s="12">
        <v>5779</v>
      </c>
    </row>
    <row r="38" spans="1:4" ht="15">
      <c r="A38" s="13">
        <v>0.6919882332583492</v>
      </c>
      <c r="B38" s="13">
        <v>0.030974216992559266</v>
      </c>
      <c r="C38" s="13">
        <v>0.27703754974909156</v>
      </c>
      <c r="D38" s="13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64">
      <selection activeCell="K85" sqref="K85"/>
    </sheetView>
  </sheetViews>
  <sheetFormatPr defaultColWidth="8.88671875" defaultRowHeight="15"/>
  <cols>
    <col min="1" max="1" width="23.5546875" style="38" customWidth="1"/>
    <col min="2" max="7" width="8.88671875" style="38" customWidth="1"/>
    <col min="8" max="8" width="9.88671875" style="38" bestFit="1" customWidth="1"/>
    <col min="9" max="9" width="10.88671875" style="38" bestFit="1" customWidth="1"/>
    <col min="10" max="10" width="8.88671875" style="38" customWidth="1"/>
    <col min="11" max="11" width="23.10546875" style="38" customWidth="1"/>
    <col min="12" max="17" width="8.88671875" style="38" customWidth="1"/>
    <col min="18" max="18" width="9.88671875" style="38" bestFit="1" customWidth="1"/>
    <col min="19" max="19" width="10.88671875" style="38" bestFit="1" customWidth="1"/>
    <col min="20" max="16384" width="8.88671875" style="38" customWidth="1"/>
  </cols>
  <sheetData>
    <row r="1" ht="15.75">
      <c r="A1" s="11" t="s">
        <v>134</v>
      </c>
    </row>
    <row r="2" spans="1:2" ht="15">
      <c r="A2" s="39" t="s">
        <v>165</v>
      </c>
      <c r="B2" s="38" t="s">
        <v>173</v>
      </c>
    </row>
    <row r="3" spans="1:2" ht="15">
      <c r="A3" s="39" t="s">
        <v>164</v>
      </c>
      <c r="B3" s="38" t="s">
        <v>163</v>
      </c>
    </row>
    <row r="4" spans="1:2" ht="15">
      <c r="A4" s="39" t="s">
        <v>162</v>
      </c>
      <c r="B4" s="38" t="s">
        <v>174</v>
      </c>
    </row>
    <row r="5" spans="1:2" ht="15">
      <c r="A5" s="39" t="s">
        <v>161</v>
      </c>
      <c r="B5" s="38" t="s">
        <v>175</v>
      </c>
    </row>
    <row r="6" spans="1:2" ht="15">
      <c r="A6" s="39" t="s">
        <v>160</v>
      </c>
      <c r="B6" s="38" t="s">
        <v>159</v>
      </c>
    </row>
    <row r="7" spans="1:2" ht="15">
      <c r="A7" s="39" t="s">
        <v>122</v>
      </c>
      <c r="B7" s="38" t="s">
        <v>168</v>
      </c>
    </row>
    <row r="8" spans="1:2" ht="15">
      <c r="A8" s="39" t="s">
        <v>166</v>
      </c>
      <c r="B8" s="38" t="s">
        <v>167</v>
      </c>
    </row>
    <row r="11" spans="1:19" ht="50.25" customHeight="1">
      <c r="A11" s="5" t="s">
        <v>37</v>
      </c>
      <c r="B11" s="40" t="s">
        <v>117</v>
      </c>
      <c r="C11" s="40" t="s">
        <v>118</v>
      </c>
      <c r="D11" s="40" t="s">
        <v>119</v>
      </c>
      <c r="E11" s="40" t="s">
        <v>120</v>
      </c>
      <c r="F11" s="40" t="s">
        <v>121</v>
      </c>
      <c r="G11" s="40" t="s">
        <v>122</v>
      </c>
      <c r="H11" s="52" t="s">
        <v>176</v>
      </c>
      <c r="I11" s="5" t="s">
        <v>36</v>
      </c>
      <c r="K11" s="5" t="s">
        <v>37</v>
      </c>
      <c r="L11" s="40" t="s">
        <v>117</v>
      </c>
      <c r="M11" s="40" t="s">
        <v>118</v>
      </c>
      <c r="N11" s="40" t="s">
        <v>119</v>
      </c>
      <c r="O11" s="40" t="s">
        <v>120</v>
      </c>
      <c r="P11" s="40" t="s">
        <v>121</v>
      </c>
      <c r="Q11" s="40" t="s">
        <v>122</v>
      </c>
      <c r="R11" s="52" t="s">
        <v>176</v>
      </c>
      <c r="S11" s="5" t="s">
        <v>36</v>
      </c>
    </row>
    <row r="12" spans="1:19" ht="15.75">
      <c r="A12" s="41" t="s">
        <v>123</v>
      </c>
      <c r="B12" s="42"/>
      <c r="C12" s="42"/>
      <c r="D12" s="42">
        <v>1</v>
      </c>
      <c r="E12" s="42">
        <v>4</v>
      </c>
      <c r="F12" s="42"/>
      <c r="G12" s="42">
        <v>1</v>
      </c>
      <c r="H12" s="42">
        <v>1</v>
      </c>
      <c r="I12" s="43">
        <v>7</v>
      </c>
      <c r="K12" s="41" t="s">
        <v>123</v>
      </c>
      <c r="L12" s="44">
        <f>B12/$I$12</f>
        <v>0</v>
      </c>
      <c r="M12" s="45">
        <f aca="true" t="shared" si="0" ref="M12:S12">C12/$I$12</f>
        <v>0</v>
      </c>
      <c r="N12" s="45">
        <f t="shared" si="0"/>
        <v>0.14285714285714285</v>
      </c>
      <c r="O12" s="45">
        <f t="shared" si="0"/>
        <v>0.5714285714285714</v>
      </c>
      <c r="P12" s="45">
        <f t="shared" si="0"/>
        <v>0</v>
      </c>
      <c r="Q12" s="45">
        <f t="shared" si="0"/>
        <v>0.14285714285714285</v>
      </c>
      <c r="R12" s="45">
        <f t="shared" si="0"/>
        <v>0.14285714285714285</v>
      </c>
      <c r="S12" s="46">
        <f t="shared" si="0"/>
        <v>1</v>
      </c>
    </row>
    <row r="13" spans="1:19" ht="15.75">
      <c r="A13" s="41" t="s">
        <v>124</v>
      </c>
      <c r="B13" s="42">
        <v>1</v>
      </c>
      <c r="C13" s="42">
        <v>6</v>
      </c>
      <c r="D13" s="42">
        <v>53</v>
      </c>
      <c r="E13" s="42">
        <v>48</v>
      </c>
      <c r="F13" s="42">
        <v>5</v>
      </c>
      <c r="G13" s="42">
        <v>11</v>
      </c>
      <c r="H13" s="42">
        <v>37</v>
      </c>
      <c r="I13" s="43">
        <v>161</v>
      </c>
      <c r="K13" s="41" t="s">
        <v>124</v>
      </c>
      <c r="L13" s="47">
        <f>B13/$I$13</f>
        <v>0.006211180124223602</v>
      </c>
      <c r="M13" s="48">
        <f aca="true" t="shared" si="1" ref="M13:S13">C13/$I$13</f>
        <v>0.037267080745341616</v>
      </c>
      <c r="N13" s="48">
        <f t="shared" si="1"/>
        <v>0.32919254658385094</v>
      </c>
      <c r="O13" s="48">
        <f t="shared" si="1"/>
        <v>0.2981366459627329</v>
      </c>
      <c r="P13" s="48">
        <f t="shared" si="1"/>
        <v>0.031055900621118012</v>
      </c>
      <c r="Q13" s="48">
        <f t="shared" si="1"/>
        <v>0.06832298136645963</v>
      </c>
      <c r="R13" s="48">
        <f t="shared" si="1"/>
        <v>0.22981366459627328</v>
      </c>
      <c r="S13" s="49">
        <f t="shared" si="1"/>
        <v>1</v>
      </c>
    </row>
    <row r="14" spans="1:19" ht="15.75">
      <c r="A14" s="41" t="s">
        <v>125</v>
      </c>
      <c r="B14" s="42"/>
      <c r="C14" s="42">
        <v>2</v>
      </c>
      <c r="D14" s="42">
        <v>89</v>
      </c>
      <c r="E14" s="42">
        <v>147</v>
      </c>
      <c r="F14" s="42">
        <v>25</v>
      </c>
      <c r="G14" s="42">
        <v>39</v>
      </c>
      <c r="H14" s="42">
        <v>84</v>
      </c>
      <c r="I14" s="43">
        <v>386</v>
      </c>
      <c r="K14" s="41" t="s">
        <v>125</v>
      </c>
      <c r="L14" s="47">
        <f>B14/$I$14</f>
        <v>0</v>
      </c>
      <c r="M14" s="48">
        <f aca="true" t="shared" si="2" ref="M14:S14">C14/$I$14</f>
        <v>0.0051813471502590676</v>
      </c>
      <c r="N14" s="48">
        <f t="shared" si="2"/>
        <v>0.23056994818652848</v>
      </c>
      <c r="O14" s="48">
        <f t="shared" si="2"/>
        <v>0.38082901554404147</v>
      </c>
      <c r="P14" s="48">
        <f t="shared" si="2"/>
        <v>0.06476683937823834</v>
      </c>
      <c r="Q14" s="48">
        <f t="shared" si="2"/>
        <v>0.10103626943005181</v>
      </c>
      <c r="R14" s="48">
        <f t="shared" si="2"/>
        <v>0.21761658031088082</v>
      </c>
      <c r="S14" s="49">
        <f t="shared" si="2"/>
        <v>1</v>
      </c>
    </row>
    <row r="15" spans="1:19" ht="15.75">
      <c r="A15" s="41" t="s">
        <v>126</v>
      </c>
      <c r="B15" s="42"/>
      <c r="C15" s="42"/>
      <c r="D15" s="42">
        <v>96</v>
      </c>
      <c r="E15" s="42">
        <v>208</v>
      </c>
      <c r="F15" s="42">
        <v>55</v>
      </c>
      <c r="G15" s="42">
        <v>57</v>
      </c>
      <c r="H15" s="42">
        <v>137</v>
      </c>
      <c r="I15" s="43">
        <v>553</v>
      </c>
      <c r="K15" s="41" t="s">
        <v>126</v>
      </c>
      <c r="L15" s="47">
        <f>B15/$I$15</f>
        <v>0</v>
      </c>
      <c r="M15" s="48">
        <f aca="true" t="shared" si="3" ref="M15:S15">C15/$I$15</f>
        <v>0</v>
      </c>
      <c r="N15" s="48">
        <f t="shared" si="3"/>
        <v>0.1735985533453888</v>
      </c>
      <c r="O15" s="48">
        <f t="shared" si="3"/>
        <v>0.37613019891500904</v>
      </c>
      <c r="P15" s="48">
        <f t="shared" si="3"/>
        <v>0.09945750452079566</v>
      </c>
      <c r="Q15" s="48">
        <f t="shared" si="3"/>
        <v>0.10307414104882459</v>
      </c>
      <c r="R15" s="48">
        <f t="shared" si="3"/>
        <v>0.24773960216998192</v>
      </c>
      <c r="S15" s="49">
        <f t="shared" si="3"/>
        <v>1</v>
      </c>
    </row>
    <row r="16" spans="1:19" ht="15.75">
      <c r="A16" s="41" t="s">
        <v>127</v>
      </c>
      <c r="B16" s="42"/>
      <c r="C16" s="42">
        <v>3</v>
      </c>
      <c r="D16" s="42">
        <v>117</v>
      </c>
      <c r="E16" s="42">
        <v>288</v>
      </c>
      <c r="F16" s="42">
        <v>69</v>
      </c>
      <c r="G16" s="42">
        <v>45</v>
      </c>
      <c r="H16" s="42">
        <v>151</v>
      </c>
      <c r="I16" s="43">
        <v>673</v>
      </c>
      <c r="K16" s="41" t="s">
        <v>127</v>
      </c>
      <c r="L16" s="47">
        <f>B16/$I$16</f>
        <v>0</v>
      </c>
      <c r="M16" s="48">
        <f aca="true" t="shared" si="4" ref="M16:S16">C16/$I$16</f>
        <v>0.004457652303120356</v>
      </c>
      <c r="N16" s="48">
        <f t="shared" si="4"/>
        <v>0.1738484398216939</v>
      </c>
      <c r="O16" s="48">
        <f t="shared" si="4"/>
        <v>0.4279346210995542</v>
      </c>
      <c r="P16" s="48">
        <f t="shared" si="4"/>
        <v>0.1025260029717682</v>
      </c>
      <c r="Q16" s="48">
        <f t="shared" si="4"/>
        <v>0.06686478454680535</v>
      </c>
      <c r="R16" s="48">
        <f t="shared" si="4"/>
        <v>0.22436849925705796</v>
      </c>
      <c r="S16" s="49">
        <f t="shared" si="4"/>
        <v>1</v>
      </c>
    </row>
    <row r="17" spans="1:19" ht="15.75">
      <c r="A17" s="41" t="s">
        <v>128</v>
      </c>
      <c r="B17" s="42"/>
      <c r="C17" s="42">
        <v>11</v>
      </c>
      <c r="D17" s="42">
        <v>140</v>
      </c>
      <c r="E17" s="42">
        <v>312</v>
      </c>
      <c r="F17" s="42">
        <v>77</v>
      </c>
      <c r="G17" s="42">
        <v>44</v>
      </c>
      <c r="H17" s="42">
        <v>143</v>
      </c>
      <c r="I17" s="43">
        <v>727</v>
      </c>
      <c r="K17" s="41" t="s">
        <v>128</v>
      </c>
      <c r="L17" s="47">
        <f>B17/$I$17</f>
        <v>0</v>
      </c>
      <c r="M17" s="48">
        <f aca="true" t="shared" si="5" ref="M17:S17">C17/$I$17</f>
        <v>0.015130674002751032</v>
      </c>
      <c r="N17" s="48">
        <f t="shared" si="5"/>
        <v>0.19257221458046767</v>
      </c>
      <c r="O17" s="48">
        <f t="shared" si="5"/>
        <v>0.42916093535075656</v>
      </c>
      <c r="P17" s="48">
        <f t="shared" si="5"/>
        <v>0.10591471801925723</v>
      </c>
      <c r="Q17" s="48">
        <f t="shared" si="5"/>
        <v>0.06052269601100413</v>
      </c>
      <c r="R17" s="48">
        <f t="shared" si="5"/>
        <v>0.19669876203576342</v>
      </c>
      <c r="S17" s="49">
        <f t="shared" si="5"/>
        <v>1</v>
      </c>
    </row>
    <row r="18" spans="1:19" ht="15.75">
      <c r="A18" s="41" t="s">
        <v>129</v>
      </c>
      <c r="B18" s="42"/>
      <c r="C18" s="42">
        <v>8</v>
      </c>
      <c r="D18" s="42">
        <v>154</v>
      </c>
      <c r="E18" s="42">
        <v>410</v>
      </c>
      <c r="F18" s="42">
        <v>87</v>
      </c>
      <c r="G18" s="42">
        <v>34</v>
      </c>
      <c r="H18" s="42">
        <v>171</v>
      </c>
      <c r="I18" s="43">
        <v>864</v>
      </c>
      <c r="K18" s="41" t="s">
        <v>129</v>
      </c>
      <c r="L18" s="47">
        <f>B18/$I$18</f>
        <v>0</v>
      </c>
      <c r="M18" s="48">
        <f aca="true" t="shared" si="6" ref="M18:S18">C18/$I$18</f>
        <v>0.009259259259259259</v>
      </c>
      <c r="N18" s="48">
        <f t="shared" si="6"/>
        <v>0.17824074074074073</v>
      </c>
      <c r="O18" s="48">
        <f t="shared" si="6"/>
        <v>0.47453703703703703</v>
      </c>
      <c r="P18" s="48">
        <f t="shared" si="6"/>
        <v>0.10069444444444445</v>
      </c>
      <c r="Q18" s="48">
        <f t="shared" si="6"/>
        <v>0.03935185185185185</v>
      </c>
      <c r="R18" s="48">
        <f t="shared" si="6"/>
        <v>0.19791666666666666</v>
      </c>
      <c r="S18" s="49">
        <f t="shared" si="6"/>
        <v>1</v>
      </c>
    </row>
    <row r="19" spans="1:19" ht="15.75">
      <c r="A19" s="41" t="s">
        <v>130</v>
      </c>
      <c r="B19" s="42"/>
      <c r="C19" s="42">
        <v>9</v>
      </c>
      <c r="D19" s="42">
        <v>197</v>
      </c>
      <c r="E19" s="42">
        <v>446</v>
      </c>
      <c r="F19" s="42">
        <v>100</v>
      </c>
      <c r="G19" s="42">
        <v>39</v>
      </c>
      <c r="H19" s="42">
        <v>215</v>
      </c>
      <c r="I19" s="43">
        <v>1006</v>
      </c>
      <c r="K19" s="41" t="s">
        <v>130</v>
      </c>
      <c r="L19" s="47">
        <f>B19/$I$19</f>
        <v>0</v>
      </c>
      <c r="M19" s="48">
        <f aca="true" t="shared" si="7" ref="M19:S19">C19/$I$19</f>
        <v>0.008946322067594433</v>
      </c>
      <c r="N19" s="48">
        <f t="shared" si="7"/>
        <v>0.19582504970178927</v>
      </c>
      <c r="O19" s="48">
        <f t="shared" si="7"/>
        <v>0.4433399602385686</v>
      </c>
      <c r="P19" s="48">
        <f t="shared" si="7"/>
        <v>0.09940357852882704</v>
      </c>
      <c r="Q19" s="48">
        <f t="shared" si="7"/>
        <v>0.03876739562624255</v>
      </c>
      <c r="R19" s="48">
        <f t="shared" si="7"/>
        <v>0.21371769383697814</v>
      </c>
      <c r="S19" s="49">
        <f t="shared" si="7"/>
        <v>1</v>
      </c>
    </row>
    <row r="20" spans="1:19" ht="15.75">
      <c r="A20" s="41" t="s">
        <v>131</v>
      </c>
      <c r="B20" s="42">
        <v>1</v>
      </c>
      <c r="C20" s="42">
        <v>10</v>
      </c>
      <c r="D20" s="42">
        <v>188</v>
      </c>
      <c r="E20" s="42">
        <v>390</v>
      </c>
      <c r="F20" s="42">
        <v>72</v>
      </c>
      <c r="G20" s="42">
        <v>31</v>
      </c>
      <c r="H20" s="42">
        <v>183</v>
      </c>
      <c r="I20" s="43">
        <v>875</v>
      </c>
      <c r="K20" s="41" t="s">
        <v>131</v>
      </c>
      <c r="L20" s="47">
        <f>B20/$I$20</f>
        <v>0.001142857142857143</v>
      </c>
      <c r="M20" s="48">
        <f aca="true" t="shared" si="8" ref="M20:S20">C20/$I$20</f>
        <v>0.011428571428571429</v>
      </c>
      <c r="N20" s="48">
        <f t="shared" si="8"/>
        <v>0.21485714285714286</v>
      </c>
      <c r="O20" s="48">
        <f t="shared" si="8"/>
        <v>0.44571428571428573</v>
      </c>
      <c r="P20" s="48">
        <f t="shared" si="8"/>
        <v>0.08228571428571428</v>
      </c>
      <c r="Q20" s="48">
        <f t="shared" si="8"/>
        <v>0.03542857142857143</v>
      </c>
      <c r="R20" s="48">
        <f t="shared" si="8"/>
        <v>0.20914285714285713</v>
      </c>
      <c r="S20" s="49">
        <f t="shared" si="8"/>
        <v>1</v>
      </c>
    </row>
    <row r="21" spans="1:19" ht="15.75">
      <c r="A21" s="41" t="s">
        <v>132</v>
      </c>
      <c r="B21" s="42"/>
      <c r="C21" s="42">
        <v>6</v>
      </c>
      <c r="D21" s="42">
        <v>115</v>
      </c>
      <c r="E21" s="42">
        <v>226</v>
      </c>
      <c r="F21" s="42">
        <v>40</v>
      </c>
      <c r="G21" s="42">
        <v>12</v>
      </c>
      <c r="H21" s="42">
        <v>92</v>
      </c>
      <c r="I21" s="43">
        <v>491</v>
      </c>
      <c r="K21" s="41" t="s">
        <v>132</v>
      </c>
      <c r="L21" s="47">
        <f>B21/$I$21</f>
        <v>0</v>
      </c>
      <c r="M21" s="48">
        <f aca="true" t="shared" si="9" ref="M21:S21">C21/$I$21</f>
        <v>0.012219959266802444</v>
      </c>
      <c r="N21" s="48">
        <f t="shared" si="9"/>
        <v>0.23421588594704684</v>
      </c>
      <c r="O21" s="48">
        <f t="shared" si="9"/>
        <v>0.46028513238289204</v>
      </c>
      <c r="P21" s="48">
        <f t="shared" si="9"/>
        <v>0.0814663951120163</v>
      </c>
      <c r="Q21" s="48">
        <f t="shared" si="9"/>
        <v>0.024439918533604887</v>
      </c>
      <c r="R21" s="48">
        <f t="shared" si="9"/>
        <v>0.18737270875763748</v>
      </c>
      <c r="S21" s="49">
        <f t="shared" si="9"/>
        <v>1</v>
      </c>
    </row>
    <row r="22" spans="1:19" ht="15.75">
      <c r="A22" s="41" t="s">
        <v>133</v>
      </c>
      <c r="B22" s="42"/>
      <c r="C22" s="42">
        <v>3</v>
      </c>
      <c r="D22" s="42">
        <v>34</v>
      </c>
      <c r="E22" s="42">
        <v>72</v>
      </c>
      <c r="F22" s="42">
        <v>10</v>
      </c>
      <c r="G22" s="42">
        <v>12</v>
      </c>
      <c r="H22" s="42">
        <v>36</v>
      </c>
      <c r="I22" s="43">
        <v>167</v>
      </c>
      <c r="K22" s="41" t="s">
        <v>133</v>
      </c>
      <c r="L22" s="47">
        <f>B22/$I$22</f>
        <v>0</v>
      </c>
      <c r="M22" s="48">
        <f aca="true" t="shared" si="10" ref="M22:S22">C22/$I$22</f>
        <v>0.017964071856287425</v>
      </c>
      <c r="N22" s="48">
        <f t="shared" si="10"/>
        <v>0.20359281437125748</v>
      </c>
      <c r="O22" s="48">
        <f t="shared" si="10"/>
        <v>0.4311377245508982</v>
      </c>
      <c r="P22" s="48">
        <f t="shared" si="10"/>
        <v>0.059880239520958084</v>
      </c>
      <c r="Q22" s="48">
        <f t="shared" si="10"/>
        <v>0.0718562874251497</v>
      </c>
      <c r="R22" s="48">
        <f t="shared" si="10"/>
        <v>0.2155688622754491</v>
      </c>
      <c r="S22" s="49">
        <f t="shared" si="10"/>
        <v>1</v>
      </c>
    </row>
    <row r="23" spans="1:19" s="11" customFormat="1" ht="15.75">
      <c r="A23" s="5" t="s">
        <v>36</v>
      </c>
      <c r="B23" s="80">
        <f aca="true" t="shared" si="11" ref="B23:I23">SUM(B11:B22)</f>
        <v>2</v>
      </c>
      <c r="C23" s="80">
        <f t="shared" si="11"/>
        <v>58</v>
      </c>
      <c r="D23" s="80">
        <f t="shared" si="11"/>
        <v>1184</v>
      </c>
      <c r="E23" s="80">
        <f t="shared" si="11"/>
        <v>2551</v>
      </c>
      <c r="F23" s="80">
        <f t="shared" si="11"/>
        <v>540</v>
      </c>
      <c r="G23" s="80">
        <f t="shared" si="11"/>
        <v>325</v>
      </c>
      <c r="H23" s="80">
        <f t="shared" si="11"/>
        <v>1250</v>
      </c>
      <c r="I23" s="81">
        <f t="shared" si="11"/>
        <v>5910</v>
      </c>
      <c r="K23" s="5" t="s">
        <v>36</v>
      </c>
      <c r="L23" s="82">
        <f>B23/$I$23</f>
        <v>0.00033840947546531303</v>
      </c>
      <c r="M23" s="82">
        <f aca="true" t="shared" si="12" ref="M23:R23">C23/$I$23</f>
        <v>0.009813874788494078</v>
      </c>
      <c r="N23" s="82">
        <f t="shared" si="12"/>
        <v>0.2003384094754653</v>
      </c>
      <c r="O23" s="82">
        <f t="shared" si="12"/>
        <v>0.43164128595600676</v>
      </c>
      <c r="P23" s="82">
        <f t="shared" si="12"/>
        <v>0.09137055837563451</v>
      </c>
      <c r="Q23" s="82">
        <f t="shared" si="12"/>
        <v>0.05499153976311337</v>
      </c>
      <c r="R23" s="82">
        <f t="shared" si="12"/>
        <v>0.21150592216582065</v>
      </c>
      <c r="S23" s="82">
        <f>I23/$I$23</f>
        <v>1</v>
      </c>
    </row>
    <row r="25" ht="15.75">
      <c r="K25" s="15"/>
    </row>
    <row r="26" spans="1:19" ht="47.25">
      <c r="A26" s="79" t="s">
        <v>39</v>
      </c>
      <c r="B26" s="40" t="s">
        <v>117</v>
      </c>
      <c r="C26" s="40" t="s">
        <v>118</v>
      </c>
      <c r="D26" s="40" t="s">
        <v>119</v>
      </c>
      <c r="E26" s="40" t="s">
        <v>120</v>
      </c>
      <c r="F26" s="40" t="s">
        <v>121</v>
      </c>
      <c r="G26" s="40" t="s">
        <v>122</v>
      </c>
      <c r="H26" s="52" t="s">
        <v>176</v>
      </c>
      <c r="I26" s="5" t="s">
        <v>36</v>
      </c>
      <c r="K26" s="79" t="s">
        <v>39</v>
      </c>
      <c r="L26" s="40" t="s">
        <v>117</v>
      </c>
      <c r="M26" s="40" t="s">
        <v>118</v>
      </c>
      <c r="N26" s="40" t="s">
        <v>119</v>
      </c>
      <c r="O26" s="40" t="s">
        <v>120</v>
      </c>
      <c r="P26" s="40" t="s">
        <v>121</v>
      </c>
      <c r="Q26" s="40" t="s">
        <v>122</v>
      </c>
      <c r="R26" s="52" t="s">
        <v>176</v>
      </c>
      <c r="S26" s="5" t="s">
        <v>36</v>
      </c>
    </row>
    <row r="27" spans="1:19" ht="15.75">
      <c r="A27" s="41" t="s">
        <v>60</v>
      </c>
      <c r="B27" s="42"/>
      <c r="C27" s="42"/>
      <c r="D27" s="42">
        <v>1</v>
      </c>
      <c r="E27" s="42">
        <v>5</v>
      </c>
      <c r="F27" s="42"/>
      <c r="G27" s="42">
        <v>1</v>
      </c>
      <c r="H27" s="42">
        <v>4</v>
      </c>
      <c r="I27" s="43">
        <v>11</v>
      </c>
      <c r="K27" s="41" t="s">
        <v>60</v>
      </c>
      <c r="L27" s="44">
        <f>B27/$I$27</f>
        <v>0</v>
      </c>
      <c r="M27" s="45">
        <f aca="true" t="shared" si="13" ref="M27:S27">C27/$I$27</f>
        <v>0</v>
      </c>
      <c r="N27" s="45">
        <f t="shared" si="13"/>
        <v>0.09090909090909091</v>
      </c>
      <c r="O27" s="45">
        <f t="shared" si="13"/>
        <v>0.45454545454545453</v>
      </c>
      <c r="P27" s="45">
        <f t="shared" si="13"/>
        <v>0</v>
      </c>
      <c r="Q27" s="45">
        <f t="shared" si="13"/>
        <v>0.09090909090909091</v>
      </c>
      <c r="R27" s="45">
        <f t="shared" si="13"/>
        <v>0.36363636363636365</v>
      </c>
      <c r="S27" s="46">
        <f t="shared" si="13"/>
        <v>1</v>
      </c>
    </row>
    <row r="28" spans="1:19" ht="15.75">
      <c r="A28" s="41" t="s">
        <v>58</v>
      </c>
      <c r="B28" s="42"/>
      <c r="C28" s="42">
        <v>7</v>
      </c>
      <c r="D28" s="42">
        <v>197</v>
      </c>
      <c r="E28" s="42">
        <v>267</v>
      </c>
      <c r="F28" s="42">
        <v>56</v>
      </c>
      <c r="G28" s="42">
        <v>36</v>
      </c>
      <c r="H28" s="42">
        <v>127</v>
      </c>
      <c r="I28" s="43">
        <v>690</v>
      </c>
      <c r="K28" s="41" t="s">
        <v>58</v>
      </c>
      <c r="L28" s="47">
        <f>B28/$I$28</f>
        <v>0</v>
      </c>
      <c r="M28" s="48">
        <f aca="true" t="shared" si="14" ref="M28:S28">C28/$I$28</f>
        <v>0.010144927536231883</v>
      </c>
      <c r="N28" s="48">
        <f t="shared" si="14"/>
        <v>0.2855072463768116</v>
      </c>
      <c r="O28" s="48">
        <f t="shared" si="14"/>
        <v>0.3869565217391304</v>
      </c>
      <c r="P28" s="48">
        <f t="shared" si="14"/>
        <v>0.08115942028985507</v>
      </c>
      <c r="Q28" s="48">
        <f t="shared" si="14"/>
        <v>0.05217391304347826</v>
      </c>
      <c r="R28" s="48">
        <f t="shared" si="14"/>
        <v>0.18405797101449275</v>
      </c>
      <c r="S28" s="49">
        <f t="shared" si="14"/>
        <v>1</v>
      </c>
    </row>
    <row r="29" spans="1:19" ht="15.75">
      <c r="A29" s="41" t="s">
        <v>63</v>
      </c>
      <c r="B29" s="42"/>
      <c r="C29" s="42"/>
      <c r="D29" s="42">
        <v>1</v>
      </c>
      <c r="E29" s="42"/>
      <c r="F29" s="42"/>
      <c r="G29" s="42"/>
      <c r="H29" s="42"/>
      <c r="I29" s="43">
        <v>1</v>
      </c>
      <c r="K29" s="41" t="s">
        <v>63</v>
      </c>
      <c r="L29" s="47">
        <f>B29/$I$29</f>
        <v>0</v>
      </c>
      <c r="M29" s="48">
        <f aca="true" t="shared" si="15" ref="M29:S29">C29/$I$29</f>
        <v>0</v>
      </c>
      <c r="N29" s="48">
        <f t="shared" si="15"/>
        <v>1</v>
      </c>
      <c r="O29" s="48">
        <f t="shared" si="15"/>
        <v>0</v>
      </c>
      <c r="P29" s="48">
        <f t="shared" si="15"/>
        <v>0</v>
      </c>
      <c r="Q29" s="48">
        <f t="shared" si="15"/>
        <v>0</v>
      </c>
      <c r="R29" s="48">
        <f t="shared" si="15"/>
        <v>0</v>
      </c>
      <c r="S29" s="49">
        <f t="shared" si="15"/>
        <v>1</v>
      </c>
    </row>
    <row r="30" spans="1:19" ht="15.75">
      <c r="A30" s="41" t="s">
        <v>61</v>
      </c>
      <c r="B30" s="42"/>
      <c r="C30" s="42"/>
      <c r="D30" s="42">
        <v>1</v>
      </c>
      <c r="E30" s="42"/>
      <c r="F30" s="42"/>
      <c r="G30" s="42"/>
      <c r="H30" s="42"/>
      <c r="I30" s="43">
        <v>1</v>
      </c>
      <c r="K30" s="41" t="s">
        <v>61</v>
      </c>
      <c r="L30" s="47">
        <f>B30/$I$30</f>
        <v>0</v>
      </c>
      <c r="M30" s="48">
        <f aca="true" t="shared" si="16" ref="M30:S30">C30/$I$30</f>
        <v>0</v>
      </c>
      <c r="N30" s="48">
        <f t="shared" si="16"/>
        <v>1</v>
      </c>
      <c r="O30" s="48">
        <f t="shared" si="16"/>
        <v>0</v>
      </c>
      <c r="P30" s="48">
        <f t="shared" si="16"/>
        <v>0</v>
      </c>
      <c r="Q30" s="48">
        <f t="shared" si="16"/>
        <v>0</v>
      </c>
      <c r="R30" s="48">
        <f t="shared" si="16"/>
        <v>0</v>
      </c>
      <c r="S30" s="49">
        <f t="shared" si="16"/>
        <v>1</v>
      </c>
    </row>
    <row r="31" spans="1:19" ht="15.75">
      <c r="A31" s="41" t="s">
        <v>62</v>
      </c>
      <c r="B31" s="42"/>
      <c r="C31" s="42"/>
      <c r="D31" s="42"/>
      <c r="E31" s="42">
        <v>3</v>
      </c>
      <c r="F31" s="42"/>
      <c r="G31" s="42"/>
      <c r="H31" s="42"/>
      <c r="I31" s="43">
        <v>3</v>
      </c>
      <c r="K31" s="41" t="s">
        <v>62</v>
      </c>
      <c r="L31" s="47">
        <f>B31/$I$31</f>
        <v>0</v>
      </c>
      <c r="M31" s="48">
        <f aca="true" t="shared" si="17" ref="M31:S31">C31/$I$31</f>
        <v>0</v>
      </c>
      <c r="N31" s="48">
        <f t="shared" si="17"/>
        <v>0</v>
      </c>
      <c r="O31" s="48">
        <f t="shared" si="17"/>
        <v>1</v>
      </c>
      <c r="P31" s="48">
        <f t="shared" si="17"/>
        <v>0</v>
      </c>
      <c r="Q31" s="48">
        <f t="shared" si="17"/>
        <v>0</v>
      </c>
      <c r="R31" s="48">
        <f t="shared" si="17"/>
        <v>0</v>
      </c>
      <c r="S31" s="49">
        <f t="shared" si="17"/>
        <v>1</v>
      </c>
    </row>
    <row r="32" spans="1:19" ht="15.75">
      <c r="A32" s="41" t="s">
        <v>7</v>
      </c>
      <c r="B32" s="42"/>
      <c r="C32" s="42">
        <v>10</v>
      </c>
      <c r="D32" s="42">
        <v>146</v>
      </c>
      <c r="E32" s="42">
        <v>280</v>
      </c>
      <c r="F32" s="42">
        <v>69</v>
      </c>
      <c r="G32" s="42">
        <v>48</v>
      </c>
      <c r="H32" s="42">
        <v>169</v>
      </c>
      <c r="I32" s="43">
        <v>722</v>
      </c>
      <c r="K32" s="41" t="s">
        <v>7</v>
      </c>
      <c r="L32" s="47">
        <f>B32/$I$32</f>
        <v>0</v>
      </c>
      <c r="M32" s="48">
        <f aca="true" t="shared" si="18" ref="M32:S32">C32/$I$32</f>
        <v>0.013850415512465374</v>
      </c>
      <c r="N32" s="48">
        <f t="shared" si="18"/>
        <v>0.20221606648199447</v>
      </c>
      <c r="O32" s="48">
        <f t="shared" si="18"/>
        <v>0.3878116343490305</v>
      </c>
      <c r="P32" s="48">
        <f t="shared" si="18"/>
        <v>0.09556786703601108</v>
      </c>
      <c r="Q32" s="48">
        <f t="shared" si="18"/>
        <v>0.0664819944598338</v>
      </c>
      <c r="R32" s="48">
        <f t="shared" si="18"/>
        <v>0.23407202216066483</v>
      </c>
      <c r="S32" s="49">
        <f t="shared" si="18"/>
        <v>1</v>
      </c>
    </row>
    <row r="33" spans="1:19" ht="15.75">
      <c r="A33" s="41" t="s">
        <v>10</v>
      </c>
      <c r="B33" s="42"/>
      <c r="C33" s="42"/>
      <c r="D33" s="42">
        <v>12</v>
      </c>
      <c r="E33" s="42">
        <v>21</v>
      </c>
      <c r="F33" s="42">
        <v>4</v>
      </c>
      <c r="G33" s="42">
        <v>3</v>
      </c>
      <c r="H33" s="42">
        <v>5</v>
      </c>
      <c r="I33" s="43">
        <v>45</v>
      </c>
      <c r="K33" s="41" t="s">
        <v>10</v>
      </c>
      <c r="L33" s="47">
        <f>B33/$I$33</f>
        <v>0</v>
      </c>
      <c r="M33" s="48">
        <f aca="true" t="shared" si="19" ref="M33:S33">C33/$I$33</f>
        <v>0</v>
      </c>
      <c r="N33" s="48">
        <f t="shared" si="19"/>
        <v>0.26666666666666666</v>
      </c>
      <c r="O33" s="48">
        <f t="shared" si="19"/>
        <v>0.4666666666666667</v>
      </c>
      <c r="P33" s="48">
        <f t="shared" si="19"/>
        <v>0.08888888888888889</v>
      </c>
      <c r="Q33" s="48">
        <f t="shared" si="19"/>
        <v>0.06666666666666667</v>
      </c>
      <c r="R33" s="48">
        <f t="shared" si="19"/>
        <v>0.1111111111111111</v>
      </c>
      <c r="S33" s="49">
        <f t="shared" si="19"/>
        <v>1</v>
      </c>
    </row>
    <row r="34" spans="1:19" ht="15.75">
      <c r="A34" s="41" t="s">
        <v>59</v>
      </c>
      <c r="B34" s="42"/>
      <c r="C34" s="42"/>
      <c r="D34" s="42">
        <v>10</v>
      </c>
      <c r="E34" s="42">
        <v>14</v>
      </c>
      <c r="F34" s="42">
        <v>6</v>
      </c>
      <c r="G34" s="42">
        <v>2</v>
      </c>
      <c r="H34" s="42">
        <v>11</v>
      </c>
      <c r="I34" s="43">
        <v>43</v>
      </c>
      <c r="K34" s="41" t="s">
        <v>59</v>
      </c>
      <c r="L34" s="47">
        <f>B34/$I$34</f>
        <v>0</v>
      </c>
      <c r="M34" s="48">
        <f aca="true" t="shared" si="20" ref="M34:S34">C34/$I$34</f>
        <v>0</v>
      </c>
      <c r="N34" s="48">
        <f t="shared" si="20"/>
        <v>0.23255813953488372</v>
      </c>
      <c r="O34" s="48">
        <f t="shared" si="20"/>
        <v>0.32558139534883723</v>
      </c>
      <c r="P34" s="48">
        <f t="shared" si="20"/>
        <v>0.13953488372093023</v>
      </c>
      <c r="Q34" s="48">
        <f t="shared" si="20"/>
        <v>0.046511627906976744</v>
      </c>
      <c r="R34" s="48">
        <f t="shared" si="20"/>
        <v>0.2558139534883721</v>
      </c>
      <c r="S34" s="49">
        <f t="shared" si="20"/>
        <v>1</v>
      </c>
    </row>
    <row r="35" spans="1:19" ht="15.75">
      <c r="A35" s="41" t="s">
        <v>70</v>
      </c>
      <c r="B35" s="42">
        <v>2</v>
      </c>
      <c r="C35" s="42">
        <v>41</v>
      </c>
      <c r="D35" s="42">
        <v>821</v>
      </c>
      <c r="E35" s="42">
        <v>1965</v>
      </c>
      <c r="F35" s="42">
        <v>405</v>
      </c>
      <c r="G35" s="42">
        <v>240</v>
      </c>
      <c r="H35" s="42">
        <v>934</v>
      </c>
      <c r="I35" s="43">
        <v>4408</v>
      </c>
      <c r="K35" s="41" t="s">
        <v>70</v>
      </c>
      <c r="L35" s="47">
        <f>B35/$I$35</f>
        <v>0.00045372050816696913</v>
      </c>
      <c r="M35" s="48">
        <f aca="true" t="shared" si="21" ref="M35:S35">C35/$I$35</f>
        <v>0.009301270417422867</v>
      </c>
      <c r="N35" s="48">
        <f t="shared" si="21"/>
        <v>0.18625226860254082</v>
      </c>
      <c r="O35" s="48">
        <f t="shared" si="21"/>
        <v>0.44578039927404717</v>
      </c>
      <c r="P35" s="48">
        <f t="shared" si="21"/>
        <v>0.09187840290381125</v>
      </c>
      <c r="Q35" s="48">
        <f t="shared" si="21"/>
        <v>0.0544464609800363</v>
      </c>
      <c r="R35" s="48">
        <f t="shared" si="21"/>
        <v>0.2118874773139746</v>
      </c>
      <c r="S35" s="49">
        <f t="shared" si="21"/>
        <v>1</v>
      </c>
    </row>
    <row r="36" spans="1:19" s="11" customFormat="1" ht="15.75">
      <c r="A36" s="5" t="s">
        <v>36</v>
      </c>
      <c r="B36" s="80">
        <v>2</v>
      </c>
      <c r="C36" s="80">
        <v>58</v>
      </c>
      <c r="D36" s="80">
        <v>1189</v>
      </c>
      <c r="E36" s="80">
        <v>2555</v>
      </c>
      <c r="F36" s="80">
        <v>540</v>
      </c>
      <c r="G36" s="80">
        <v>330</v>
      </c>
      <c r="H36" s="80">
        <v>1250</v>
      </c>
      <c r="I36" s="81">
        <v>5924</v>
      </c>
      <c r="K36" s="5" t="s">
        <v>36</v>
      </c>
      <c r="L36" s="82">
        <f>B36/$I$36</f>
        <v>0.00033760972316002703</v>
      </c>
      <c r="M36" s="83">
        <f aca="true" t="shared" si="22" ref="M36:S36">C36/$I$36</f>
        <v>0.009790681971640782</v>
      </c>
      <c r="N36" s="83">
        <f t="shared" si="22"/>
        <v>0.20070898041863605</v>
      </c>
      <c r="O36" s="83">
        <f t="shared" si="22"/>
        <v>0.4312964213369345</v>
      </c>
      <c r="P36" s="83">
        <f t="shared" si="22"/>
        <v>0.09115462525320729</v>
      </c>
      <c r="Q36" s="83">
        <f t="shared" si="22"/>
        <v>0.05570560432140446</v>
      </c>
      <c r="R36" s="83">
        <f t="shared" si="22"/>
        <v>0.2110060769750169</v>
      </c>
      <c r="S36" s="84">
        <f t="shared" si="22"/>
        <v>1</v>
      </c>
    </row>
    <row r="38" ht="15.75">
      <c r="A38" s="15"/>
    </row>
    <row r="39" spans="1:19" ht="47.25">
      <c r="A39" s="5" t="s">
        <v>0</v>
      </c>
      <c r="B39" s="40" t="s">
        <v>117</v>
      </c>
      <c r="C39" s="40" t="s">
        <v>118</v>
      </c>
      <c r="D39" s="40" t="s">
        <v>119</v>
      </c>
      <c r="E39" s="40" t="s">
        <v>120</v>
      </c>
      <c r="F39" s="40" t="s">
        <v>121</v>
      </c>
      <c r="G39" s="40" t="s">
        <v>122</v>
      </c>
      <c r="H39" s="52" t="s">
        <v>176</v>
      </c>
      <c r="I39" s="5" t="s">
        <v>36</v>
      </c>
      <c r="K39" s="5" t="s">
        <v>0</v>
      </c>
      <c r="L39" s="40" t="s">
        <v>117</v>
      </c>
      <c r="M39" s="40" t="s">
        <v>118</v>
      </c>
      <c r="N39" s="40" t="s">
        <v>119</v>
      </c>
      <c r="O39" s="40" t="s">
        <v>120</v>
      </c>
      <c r="P39" s="40" t="s">
        <v>121</v>
      </c>
      <c r="Q39" s="40" t="s">
        <v>122</v>
      </c>
      <c r="R39" s="52" t="s">
        <v>176</v>
      </c>
      <c r="S39" s="5" t="s">
        <v>36</v>
      </c>
    </row>
    <row r="40" spans="1:19" ht="15.75">
      <c r="A40" s="41" t="s">
        <v>5</v>
      </c>
      <c r="B40" s="42">
        <v>1</v>
      </c>
      <c r="C40" s="42">
        <v>23</v>
      </c>
      <c r="D40" s="42">
        <v>759</v>
      </c>
      <c r="E40" s="42">
        <v>1759</v>
      </c>
      <c r="F40" s="42">
        <v>365</v>
      </c>
      <c r="G40" s="42">
        <v>245</v>
      </c>
      <c r="H40" s="42">
        <v>996</v>
      </c>
      <c r="I40" s="43">
        <v>4148</v>
      </c>
      <c r="K40" s="41" t="s">
        <v>5</v>
      </c>
      <c r="L40" s="44">
        <f>B40/$I$40</f>
        <v>0.00024108003857280618</v>
      </c>
      <c r="M40" s="45">
        <f aca="true" t="shared" si="23" ref="M40:S40">C40/$I$40</f>
        <v>0.005544840887174542</v>
      </c>
      <c r="N40" s="45">
        <f t="shared" si="23"/>
        <v>0.1829797492767599</v>
      </c>
      <c r="O40" s="45">
        <f t="shared" si="23"/>
        <v>0.42405978784956605</v>
      </c>
      <c r="P40" s="45">
        <f t="shared" si="23"/>
        <v>0.08799421407907425</v>
      </c>
      <c r="Q40" s="45">
        <f t="shared" si="23"/>
        <v>0.059064609450337514</v>
      </c>
      <c r="R40" s="45">
        <f t="shared" si="23"/>
        <v>0.24011571841851495</v>
      </c>
      <c r="S40" s="46">
        <f t="shared" si="23"/>
        <v>1</v>
      </c>
    </row>
    <row r="41" spans="1:19" ht="15.75">
      <c r="A41" s="41" t="s">
        <v>8</v>
      </c>
      <c r="B41" s="42">
        <v>1</v>
      </c>
      <c r="C41" s="42">
        <v>35</v>
      </c>
      <c r="D41" s="42">
        <v>426</v>
      </c>
      <c r="E41" s="42">
        <v>793</v>
      </c>
      <c r="F41" s="42">
        <v>175</v>
      </c>
      <c r="G41" s="42">
        <v>80</v>
      </c>
      <c r="H41" s="42">
        <v>254</v>
      </c>
      <c r="I41" s="43">
        <v>1764</v>
      </c>
      <c r="K41" s="41" t="s">
        <v>8</v>
      </c>
      <c r="L41" s="47">
        <f>B41/$I$41</f>
        <v>0.0005668934240362812</v>
      </c>
      <c r="M41" s="48">
        <f aca="true" t="shared" si="24" ref="M41:S41">C41/$I$41</f>
        <v>0.01984126984126984</v>
      </c>
      <c r="N41" s="48">
        <f t="shared" si="24"/>
        <v>0.24149659863945577</v>
      </c>
      <c r="O41" s="48">
        <f t="shared" si="24"/>
        <v>0.44954648526077096</v>
      </c>
      <c r="P41" s="48">
        <f t="shared" si="24"/>
        <v>0.0992063492063492</v>
      </c>
      <c r="Q41" s="48">
        <f t="shared" si="24"/>
        <v>0.045351473922902494</v>
      </c>
      <c r="R41" s="48">
        <f t="shared" si="24"/>
        <v>0.14399092970521543</v>
      </c>
      <c r="S41" s="49">
        <f t="shared" si="24"/>
        <v>1</v>
      </c>
    </row>
    <row r="42" spans="1:19" s="11" customFormat="1" ht="15.75">
      <c r="A42" s="5" t="s">
        <v>36</v>
      </c>
      <c r="B42" s="80">
        <f>SUM(B40:B41)</f>
        <v>2</v>
      </c>
      <c r="C42" s="80">
        <f aca="true" t="shared" si="25" ref="C42:I42">SUM(C40:C41)</f>
        <v>58</v>
      </c>
      <c r="D42" s="80">
        <f t="shared" si="25"/>
        <v>1185</v>
      </c>
      <c r="E42" s="80">
        <f t="shared" si="25"/>
        <v>2552</v>
      </c>
      <c r="F42" s="80">
        <f t="shared" si="25"/>
        <v>540</v>
      </c>
      <c r="G42" s="80">
        <f t="shared" si="25"/>
        <v>325</v>
      </c>
      <c r="H42" s="80">
        <f t="shared" si="25"/>
        <v>1250</v>
      </c>
      <c r="I42" s="80">
        <f t="shared" si="25"/>
        <v>5912</v>
      </c>
      <c r="K42" s="54" t="s">
        <v>36</v>
      </c>
      <c r="L42" s="85">
        <f>B42/$I$42</f>
        <v>0.00033829499323410016</v>
      </c>
      <c r="M42" s="85">
        <f aca="true" t="shared" si="26" ref="M42:S42">C42/$I$42</f>
        <v>0.009810554803788904</v>
      </c>
      <c r="N42" s="85">
        <f t="shared" si="26"/>
        <v>0.20043978349120434</v>
      </c>
      <c r="O42" s="85">
        <f t="shared" si="26"/>
        <v>0.4316644113667118</v>
      </c>
      <c r="P42" s="85">
        <f t="shared" si="26"/>
        <v>0.09133964817320704</v>
      </c>
      <c r="Q42" s="85">
        <f t="shared" si="26"/>
        <v>0.054972936400541274</v>
      </c>
      <c r="R42" s="85">
        <f t="shared" si="26"/>
        <v>0.21143437077131258</v>
      </c>
      <c r="S42" s="85">
        <f t="shared" si="26"/>
        <v>1</v>
      </c>
    </row>
    <row r="45" spans="1:19" ht="47.25">
      <c r="A45" s="5" t="s">
        <v>38</v>
      </c>
      <c r="B45" s="40" t="s">
        <v>117</v>
      </c>
      <c r="C45" s="40" t="s">
        <v>118</v>
      </c>
      <c r="D45" s="40" t="s">
        <v>119</v>
      </c>
      <c r="E45" s="40" t="s">
        <v>120</v>
      </c>
      <c r="F45" s="40" t="s">
        <v>121</v>
      </c>
      <c r="G45" s="40" t="s">
        <v>122</v>
      </c>
      <c r="H45" s="52" t="s">
        <v>176</v>
      </c>
      <c r="I45" s="5" t="s">
        <v>36</v>
      </c>
      <c r="K45" s="5" t="s">
        <v>38</v>
      </c>
      <c r="L45" s="40" t="s">
        <v>117</v>
      </c>
      <c r="M45" s="40" t="s">
        <v>118</v>
      </c>
      <c r="N45" s="40" t="s">
        <v>119</v>
      </c>
      <c r="O45" s="40" t="s">
        <v>120</v>
      </c>
      <c r="P45" s="40" t="s">
        <v>121</v>
      </c>
      <c r="Q45" s="40" t="s">
        <v>122</v>
      </c>
      <c r="R45" s="52" t="s">
        <v>176</v>
      </c>
      <c r="S45" s="5" t="s">
        <v>36</v>
      </c>
    </row>
    <row r="46" spans="1:19" ht="15.75">
      <c r="A46" s="41" t="s">
        <v>67</v>
      </c>
      <c r="B46" s="42"/>
      <c r="C46" s="42"/>
      <c r="D46" s="42">
        <v>2</v>
      </c>
      <c r="E46" s="42">
        <v>6</v>
      </c>
      <c r="F46" s="42"/>
      <c r="G46" s="42"/>
      <c r="H46" s="42">
        <v>1</v>
      </c>
      <c r="I46" s="43">
        <v>9</v>
      </c>
      <c r="K46" s="41" t="s">
        <v>67</v>
      </c>
      <c r="L46" s="44">
        <f>B46/$I$46</f>
        <v>0</v>
      </c>
      <c r="M46" s="45">
        <f aca="true" t="shared" si="27" ref="M46:S46">C46/$I$46</f>
        <v>0</v>
      </c>
      <c r="N46" s="45">
        <f t="shared" si="27"/>
        <v>0.2222222222222222</v>
      </c>
      <c r="O46" s="45">
        <f t="shared" si="27"/>
        <v>0.6666666666666666</v>
      </c>
      <c r="P46" s="45">
        <f t="shared" si="27"/>
        <v>0</v>
      </c>
      <c r="Q46" s="45">
        <f t="shared" si="27"/>
        <v>0</v>
      </c>
      <c r="R46" s="45">
        <f t="shared" si="27"/>
        <v>0.1111111111111111</v>
      </c>
      <c r="S46" s="46">
        <f t="shared" si="27"/>
        <v>1</v>
      </c>
    </row>
    <row r="47" spans="1:19" ht="15.75">
      <c r="A47" s="41" t="s">
        <v>65</v>
      </c>
      <c r="B47" s="42"/>
      <c r="C47" s="42">
        <v>2</v>
      </c>
      <c r="D47" s="42">
        <v>24</v>
      </c>
      <c r="E47" s="42">
        <v>57</v>
      </c>
      <c r="F47" s="42">
        <v>10</v>
      </c>
      <c r="G47" s="42">
        <v>13</v>
      </c>
      <c r="H47" s="42">
        <v>8</v>
      </c>
      <c r="I47" s="43">
        <v>114</v>
      </c>
      <c r="K47" s="41" t="s">
        <v>65</v>
      </c>
      <c r="L47" s="47">
        <f>B47/$I$47</f>
        <v>0</v>
      </c>
      <c r="M47" s="48">
        <f aca="true" t="shared" si="28" ref="M47:S47">C47/$I$47</f>
        <v>0.017543859649122806</v>
      </c>
      <c r="N47" s="48">
        <f t="shared" si="28"/>
        <v>0.21052631578947367</v>
      </c>
      <c r="O47" s="48">
        <f t="shared" si="28"/>
        <v>0.5</v>
      </c>
      <c r="P47" s="48">
        <f t="shared" si="28"/>
        <v>0.08771929824561403</v>
      </c>
      <c r="Q47" s="48">
        <f t="shared" si="28"/>
        <v>0.11403508771929824</v>
      </c>
      <c r="R47" s="48">
        <f t="shared" si="28"/>
        <v>0.07017543859649122</v>
      </c>
      <c r="S47" s="49">
        <f t="shared" si="28"/>
        <v>1</v>
      </c>
    </row>
    <row r="48" spans="1:19" ht="15.75">
      <c r="A48" s="41" t="s">
        <v>64</v>
      </c>
      <c r="B48" s="42"/>
      <c r="C48" s="42">
        <v>11</v>
      </c>
      <c r="D48" s="42">
        <v>310</v>
      </c>
      <c r="E48" s="42">
        <v>479</v>
      </c>
      <c r="F48" s="42">
        <v>113</v>
      </c>
      <c r="G48" s="42">
        <v>77</v>
      </c>
      <c r="H48" s="42">
        <v>270</v>
      </c>
      <c r="I48" s="43">
        <v>1260</v>
      </c>
      <c r="K48" s="41" t="s">
        <v>64</v>
      </c>
      <c r="L48" s="47">
        <f>B48/$I$48</f>
        <v>0</v>
      </c>
      <c r="M48" s="48">
        <f aca="true" t="shared" si="29" ref="M48:S48">C48/$I$48</f>
        <v>0.00873015873015873</v>
      </c>
      <c r="N48" s="48">
        <f t="shared" si="29"/>
        <v>0.24603174603174602</v>
      </c>
      <c r="O48" s="48">
        <f t="shared" si="29"/>
        <v>0.38015873015873014</v>
      </c>
      <c r="P48" s="48">
        <f t="shared" si="29"/>
        <v>0.08968253968253968</v>
      </c>
      <c r="Q48" s="48">
        <f t="shared" si="29"/>
        <v>0.06111111111111111</v>
      </c>
      <c r="R48" s="48">
        <f t="shared" si="29"/>
        <v>0.21428571428571427</v>
      </c>
      <c r="S48" s="49">
        <f t="shared" si="29"/>
        <v>1</v>
      </c>
    </row>
    <row r="49" spans="1:19" ht="15.75">
      <c r="A49" s="41" t="s">
        <v>66</v>
      </c>
      <c r="B49" s="42">
        <v>2</v>
      </c>
      <c r="C49" s="42">
        <v>45</v>
      </c>
      <c r="D49" s="42">
        <v>853</v>
      </c>
      <c r="E49" s="42">
        <v>2013</v>
      </c>
      <c r="F49" s="42">
        <v>417</v>
      </c>
      <c r="G49" s="42">
        <v>240</v>
      </c>
      <c r="H49" s="42">
        <v>971</v>
      </c>
      <c r="I49" s="43">
        <v>4541</v>
      </c>
      <c r="K49" s="41" t="s">
        <v>66</v>
      </c>
      <c r="L49" s="47">
        <f>B49/$I$49</f>
        <v>0.0004404316229905307</v>
      </c>
      <c r="M49" s="48">
        <f aca="true" t="shared" si="30" ref="M49:S49">C49/$I$49</f>
        <v>0.00990971151728694</v>
      </c>
      <c r="N49" s="48">
        <f t="shared" si="30"/>
        <v>0.18784408720546136</v>
      </c>
      <c r="O49" s="48">
        <f t="shared" si="30"/>
        <v>0.44329442853996914</v>
      </c>
      <c r="P49" s="48">
        <f t="shared" si="30"/>
        <v>0.09182999339352566</v>
      </c>
      <c r="Q49" s="48">
        <f t="shared" si="30"/>
        <v>0.05285179475886369</v>
      </c>
      <c r="R49" s="48">
        <f t="shared" si="30"/>
        <v>0.21382955296190267</v>
      </c>
      <c r="S49" s="49">
        <f t="shared" si="30"/>
        <v>1</v>
      </c>
    </row>
    <row r="50" spans="1:19" s="11" customFormat="1" ht="15.75">
      <c r="A50" s="5" t="s">
        <v>36</v>
      </c>
      <c r="B50" s="80">
        <v>2</v>
      </c>
      <c r="C50" s="80">
        <v>58</v>
      </c>
      <c r="D50" s="80">
        <v>1189</v>
      </c>
      <c r="E50" s="80">
        <v>2555</v>
      </c>
      <c r="F50" s="80">
        <v>540</v>
      </c>
      <c r="G50" s="80">
        <v>330</v>
      </c>
      <c r="H50" s="80">
        <v>1250</v>
      </c>
      <c r="I50" s="81">
        <v>5924</v>
      </c>
      <c r="K50" s="5" t="s">
        <v>36</v>
      </c>
      <c r="L50" s="82">
        <f>B50/$I$50</f>
        <v>0.00033760972316002703</v>
      </c>
      <c r="M50" s="83">
        <f aca="true" t="shared" si="31" ref="M50:S50">C50/$I$50</f>
        <v>0.009790681971640782</v>
      </c>
      <c r="N50" s="83">
        <f t="shared" si="31"/>
        <v>0.20070898041863605</v>
      </c>
      <c r="O50" s="83">
        <f t="shared" si="31"/>
        <v>0.4312964213369345</v>
      </c>
      <c r="P50" s="83">
        <f t="shared" si="31"/>
        <v>0.09115462525320729</v>
      </c>
      <c r="Q50" s="83">
        <f t="shared" si="31"/>
        <v>0.05570560432140446</v>
      </c>
      <c r="R50" s="83">
        <f t="shared" si="31"/>
        <v>0.2110060769750169</v>
      </c>
      <c r="S50" s="84">
        <f t="shared" si="31"/>
        <v>1</v>
      </c>
    </row>
    <row r="53" spans="1:19" ht="47.25">
      <c r="A53" s="37" t="s">
        <v>177</v>
      </c>
      <c r="B53" s="40" t="s">
        <v>117</v>
      </c>
      <c r="C53" s="40" t="s">
        <v>118</v>
      </c>
      <c r="D53" s="40" t="s">
        <v>119</v>
      </c>
      <c r="E53" s="40" t="s">
        <v>120</v>
      </c>
      <c r="F53" s="40" t="s">
        <v>121</v>
      </c>
      <c r="G53" s="40" t="s">
        <v>122</v>
      </c>
      <c r="H53" s="52" t="s">
        <v>176</v>
      </c>
      <c r="I53" s="5" t="s">
        <v>36</v>
      </c>
      <c r="K53" s="37" t="s">
        <v>177</v>
      </c>
      <c r="L53" s="40" t="s">
        <v>117</v>
      </c>
      <c r="M53" s="40" t="s">
        <v>118</v>
      </c>
      <c r="N53" s="40" t="s">
        <v>119</v>
      </c>
      <c r="O53" s="40" t="s">
        <v>120</v>
      </c>
      <c r="P53" s="40" t="s">
        <v>121</v>
      </c>
      <c r="Q53" s="40" t="s">
        <v>122</v>
      </c>
      <c r="R53" s="52" t="s">
        <v>176</v>
      </c>
      <c r="S53" s="5" t="s">
        <v>36</v>
      </c>
    </row>
    <row r="54" spans="1:19" ht="15.75">
      <c r="A54" s="41" t="s">
        <v>9</v>
      </c>
      <c r="B54" s="42"/>
      <c r="C54" s="42"/>
      <c r="D54" s="42">
        <v>13</v>
      </c>
      <c r="E54" s="42">
        <v>30</v>
      </c>
      <c r="F54" s="42">
        <v>5</v>
      </c>
      <c r="G54" s="42">
        <v>16</v>
      </c>
      <c r="H54" s="42">
        <v>28</v>
      </c>
      <c r="I54" s="43">
        <v>92</v>
      </c>
      <c r="K54" s="41" t="s">
        <v>9</v>
      </c>
      <c r="L54" s="44">
        <f>B54/$I$54</f>
        <v>0</v>
      </c>
      <c r="M54" s="45">
        <f aca="true" t="shared" si="32" ref="M54:S54">C54/$I$54</f>
        <v>0</v>
      </c>
      <c r="N54" s="45">
        <f t="shared" si="32"/>
        <v>0.14130434782608695</v>
      </c>
      <c r="O54" s="45">
        <f t="shared" si="32"/>
        <v>0.32608695652173914</v>
      </c>
      <c r="P54" s="45">
        <f t="shared" si="32"/>
        <v>0.05434782608695652</v>
      </c>
      <c r="Q54" s="45">
        <f t="shared" si="32"/>
        <v>0.17391304347826086</v>
      </c>
      <c r="R54" s="45">
        <f t="shared" si="32"/>
        <v>0.30434782608695654</v>
      </c>
      <c r="S54" s="46">
        <f t="shared" si="32"/>
        <v>1</v>
      </c>
    </row>
    <row r="55" spans="1:19" ht="15.75">
      <c r="A55" s="41" t="s">
        <v>6</v>
      </c>
      <c r="B55" s="42">
        <v>2</v>
      </c>
      <c r="C55" s="42">
        <v>58</v>
      </c>
      <c r="D55" s="42">
        <v>1176</v>
      </c>
      <c r="E55" s="42">
        <v>2525</v>
      </c>
      <c r="F55" s="42">
        <v>535</v>
      </c>
      <c r="G55" s="42">
        <v>314</v>
      </c>
      <c r="H55" s="42">
        <v>1222</v>
      </c>
      <c r="I55" s="43">
        <v>5832</v>
      </c>
      <c r="K55" s="41" t="s">
        <v>6</v>
      </c>
      <c r="L55" s="47">
        <f>B55/$I$55</f>
        <v>0.0003429355281207133</v>
      </c>
      <c r="M55" s="48">
        <f aca="true" t="shared" si="33" ref="M55:S55">C55/$I$55</f>
        <v>0.009945130315500686</v>
      </c>
      <c r="N55" s="48">
        <f t="shared" si="33"/>
        <v>0.20164609053497942</v>
      </c>
      <c r="O55" s="48">
        <f t="shared" si="33"/>
        <v>0.43295610425240055</v>
      </c>
      <c r="P55" s="48">
        <f t="shared" si="33"/>
        <v>0.0917352537722908</v>
      </c>
      <c r="Q55" s="48">
        <f t="shared" si="33"/>
        <v>0.05384087791495199</v>
      </c>
      <c r="R55" s="48">
        <f t="shared" si="33"/>
        <v>0.20953360768175583</v>
      </c>
      <c r="S55" s="49">
        <f t="shared" si="33"/>
        <v>1</v>
      </c>
    </row>
    <row r="56" spans="1:19" s="11" customFormat="1" ht="15.75">
      <c r="A56" s="5" t="s">
        <v>36</v>
      </c>
      <c r="B56" s="80">
        <v>2</v>
      </c>
      <c r="C56" s="80">
        <v>58</v>
      </c>
      <c r="D56" s="80">
        <v>1189</v>
      </c>
      <c r="E56" s="80">
        <v>2555</v>
      </c>
      <c r="F56" s="80">
        <v>540</v>
      </c>
      <c r="G56" s="80">
        <v>330</v>
      </c>
      <c r="H56" s="80">
        <v>1250</v>
      </c>
      <c r="I56" s="81">
        <v>5924</v>
      </c>
      <c r="K56" s="5" t="s">
        <v>36</v>
      </c>
      <c r="L56" s="82">
        <f>B56/$I$56</f>
        <v>0.00033760972316002703</v>
      </c>
      <c r="M56" s="83">
        <f aca="true" t="shared" si="34" ref="M56:S56">C56/$I$56</f>
        <v>0.009790681971640782</v>
      </c>
      <c r="N56" s="83">
        <f t="shared" si="34"/>
        <v>0.20070898041863605</v>
      </c>
      <c r="O56" s="83">
        <f t="shared" si="34"/>
        <v>0.4312964213369345</v>
      </c>
      <c r="P56" s="83">
        <f t="shared" si="34"/>
        <v>0.09115462525320729</v>
      </c>
      <c r="Q56" s="83">
        <f t="shared" si="34"/>
        <v>0.05570560432140446</v>
      </c>
      <c r="R56" s="83">
        <f t="shared" si="34"/>
        <v>0.2110060769750169</v>
      </c>
      <c r="S56" s="84">
        <f t="shared" si="34"/>
        <v>1</v>
      </c>
    </row>
    <row r="57" spans="1:19" ht="15.75">
      <c r="A57" s="51"/>
      <c r="B57" s="42"/>
      <c r="C57" s="42"/>
      <c r="D57" s="42"/>
      <c r="E57" s="42"/>
      <c r="F57" s="42"/>
      <c r="G57" s="42"/>
      <c r="H57" s="42"/>
      <c r="I57" s="42"/>
      <c r="K57" s="51"/>
      <c r="L57" s="48"/>
      <c r="M57" s="48"/>
      <c r="N57" s="48"/>
      <c r="O57" s="48"/>
      <c r="P57" s="48"/>
      <c r="Q57" s="48"/>
      <c r="R57" s="48"/>
      <c r="S57" s="48"/>
    </row>
    <row r="59" spans="1:19" ht="47.25">
      <c r="A59" s="5" t="s">
        <v>135</v>
      </c>
      <c r="B59" s="40" t="s">
        <v>117</v>
      </c>
      <c r="C59" s="40" t="s">
        <v>118</v>
      </c>
      <c r="D59" s="40" t="s">
        <v>119</v>
      </c>
      <c r="E59" s="40" t="s">
        <v>120</v>
      </c>
      <c r="F59" s="40" t="s">
        <v>121</v>
      </c>
      <c r="G59" s="40" t="s">
        <v>122</v>
      </c>
      <c r="H59" s="52" t="s">
        <v>176</v>
      </c>
      <c r="I59" s="5" t="s">
        <v>36</v>
      </c>
      <c r="K59" s="54" t="s">
        <v>135</v>
      </c>
      <c r="L59" s="40" t="s">
        <v>117</v>
      </c>
      <c r="M59" s="40" t="s">
        <v>118</v>
      </c>
      <c r="N59" s="40" t="s">
        <v>119</v>
      </c>
      <c r="O59" s="40" t="s">
        <v>120</v>
      </c>
      <c r="P59" s="40" t="s">
        <v>121</v>
      </c>
      <c r="Q59" s="40" t="s">
        <v>122</v>
      </c>
      <c r="R59" s="52" t="s">
        <v>176</v>
      </c>
      <c r="S59" s="5" t="s">
        <v>36</v>
      </c>
    </row>
    <row r="60" spans="1:19" ht="15.75">
      <c r="A60" s="41" t="s">
        <v>136</v>
      </c>
      <c r="B60" s="42"/>
      <c r="C60" s="42"/>
      <c r="D60" s="42">
        <v>1</v>
      </c>
      <c r="E60" s="42">
        <v>3</v>
      </c>
      <c r="F60" s="42"/>
      <c r="G60" s="42"/>
      <c r="H60" s="42">
        <v>1</v>
      </c>
      <c r="I60" s="43">
        <v>5</v>
      </c>
      <c r="K60" s="41" t="s">
        <v>136</v>
      </c>
      <c r="L60" s="44">
        <f>B60/$I$60</f>
        <v>0</v>
      </c>
      <c r="M60" s="45">
        <f aca="true" t="shared" si="35" ref="M60:S60">C60/$I$60</f>
        <v>0</v>
      </c>
      <c r="N60" s="45">
        <f t="shared" si="35"/>
        <v>0.2</v>
      </c>
      <c r="O60" s="45">
        <f t="shared" si="35"/>
        <v>0.6</v>
      </c>
      <c r="P60" s="45">
        <f t="shared" si="35"/>
        <v>0</v>
      </c>
      <c r="Q60" s="45">
        <f t="shared" si="35"/>
        <v>0</v>
      </c>
      <c r="R60" s="45">
        <f t="shared" si="35"/>
        <v>0.2</v>
      </c>
      <c r="S60" s="46">
        <f t="shared" si="35"/>
        <v>1</v>
      </c>
    </row>
    <row r="61" spans="1:19" ht="15.75">
      <c r="A61" s="41" t="s">
        <v>137</v>
      </c>
      <c r="B61" s="42"/>
      <c r="C61" s="42">
        <v>2</v>
      </c>
      <c r="D61" s="42">
        <v>7</v>
      </c>
      <c r="E61" s="42">
        <v>24</v>
      </c>
      <c r="F61" s="42">
        <v>5</v>
      </c>
      <c r="G61" s="42"/>
      <c r="H61" s="42">
        <v>5</v>
      </c>
      <c r="I61" s="43">
        <v>43</v>
      </c>
      <c r="K61" s="41" t="s">
        <v>137</v>
      </c>
      <c r="L61" s="47">
        <f>B61/$I$61</f>
        <v>0</v>
      </c>
      <c r="M61" s="48">
        <f aca="true" t="shared" si="36" ref="M61:S61">C61/$I$61</f>
        <v>0.046511627906976744</v>
      </c>
      <c r="N61" s="48">
        <f t="shared" si="36"/>
        <v>0.16279069767441862</v>
      </c>
      <c r="O61" s="48">
        <f t="shared" si="36"/>
        <v>0.5581395348837209</v>
      </c>
      <c r="P61" s="48">
        <f t="shared" si="36"/>
        <v>0.11627906976744186</v>
      </c>
      <c r="Q61" s="48">
        <f t="shared" si="36"/>
        <v>0</v>
      </c>
      <c r="R61" s="48">
        <f t="shared" si="36"/>
        <v>0.11627906976744186</v>
      </c>
      <c r="S61" s="49">
        <f t="shared" si="36"/>
        <v>1</v>
      </c>
    </row>
    <row r="62" spans="1:19" ht="15.75">
      <c r="A62" s="41" t="s">
        <v>138</v>
      </c>
      <c r="B62" s="42"/>
      <c r="C62" s="42"/>
      <c r="D62" s="42">
        <v>1</v>
      </c>
      <c r="E62" s="42">
        <v>2</v>
      </c>
      <c r="F62" s="42"/>
      <c r="G62" s="42">
        <v>1</v>
      </c>
      <c r="H62" s="42">
        <v>1</v>
      </c>
      <c r="I62" s="43">
        <v>5</v>
      </c>
      <c r="K62" s="41" t="s">
        <v>138</v>
      </c>
      <c r="L62" s="47">
        <f>B62/$I$62</f>
        <v>0</v>
      </c>
      <c r="M62" s="48">
        <f aca="true" t="shared" si="37" ref="M62:S62">C62/$I$62</f>
        <v>0</v>
      </c>
      <c r="N62" s="48">
        <f t="shared" si="37"/>
        <v>0.2</v>
      </c>
      <c r="O62" s="48">
        <f t="shared" si="37"/>
        <v>0.4</v>
      </c>
      <c r="P62" s="48">
        <f t="shared" si="37"/>
        <v>0</v>
      </c>
      <c r="Q62" s="48">
        <f t="shared" si="37"/>
        <v>0.2</v>
      </c>
      <c r="R62" s="48">
        <f t="shared" si="37"/>
        <v>0.2</v>
      </c>
      <c r="S62" s="49">
        <f t="shared" si="37"/>
        <v>1</v>
      </c>
    </row>
    <row r="63" spans="1:19" ht="15.75">
      <c r="A63" s="41" t="s">
        <v>139</v>
      </c>
      <c r="B63" s="42"/>
      <c r="C63" s="42"/>
      <c r="D63" s="42">
        <v>1</v>
      </c>
      <c r="E63" s="42">
        <v>1</v>
      </c>
      <c r="F63" s="42">
        <v>1</v>
      </c>
      <c r="G63" s="42"/>
      <c r="H63" s="42"/>
      <c r="I63" s="43">
        <v>3</v>
      </c>
      <c r="K63" s="41" t="s">
        <v>139</v>
      </c>
      <c r="L63" s="47">
        <f>B63/$I$63</f>
        <v>0</v>
      </c>
      <c r="M63" s="48">
        <f aca="true" t="shared" si="38" ref="M63:S63">C63/$I$63</f>
        <v>0</v>
      </c>
      <c r="N63" s="48">
        <f t="shared" si="38"/>
        <v>0.3333333333333333</v>
      </c>
      <c r="O63" s="48">
        <f t="shared" si="38"/>
        <v>0.3333333333333333</v>
      </c>
      <c r="P63" s="48">
        <f t="shared" si="38"/>
        <v>0.3333333333333333</v>
      </c>
      <c r="Q63" s="48">
        <f t="shared" si="38"/>
        <v>0</v>
      </c>
      <c r="R63" s="48">
        <f t="shared" si="38"/>
        <v>0</v>
      </c>
      <c r="S63" s="49">
        <f t="shared" si="38"/>
        <v>1</v>
      </c>
    </row>
    <row r="64" spans="1:19" ht="15.75">
      <c r="A64" s="41" t="s">
        <v>140</v>
      </c>
      <c r="B64" s="42"/>
      <c r="C64" s="42">
        <v>1</v>
      </c>
      <c r="D64" s="42">
        <v>4</v>
      </c>
      <c r="E64" s="42">
        <v>12</v>
      </c>
      <c r="F64" s="42">
        <v>2</v>
      </c>
      <c r="G64" s="42">
        <v>3</v>
      </c>
      <c r="H64" s="42">
        <v>3</v>
      </c>
      <c r="I64" s="43">
        <v>25</v>
      </c>
      <c r="K64" s="41" t="s">
        <v>140</v>
      </c>
      <c r="L64" s="47">
        <f>B64/$I$64</f>
        <v>0</v>
      </c>
      <c r="M64" s="48">
        <f aca="true" t="shared" si="39" ref="M64:S64">C64/$I$64</f>
        <v>0.04</v>
      </c>
      <c r="N64" s="48">
        <f t="shared" si="39"/>
        <v>0.16</v>
      </c>
      <c r="O64" s="48">
        <f t="shared" si="39"/>
        <v>0.48</v>
      </c>
      <c r="P64" s="48">
        <f t="shared" si="39"/>
        <v>0.08</v>
      </c>
      <c r="Q64" s="48">
        <f t="shared" si="39"/>
        <v>0.12</v>
      </c>
      <c r="R64" s="48">
        <f t="shared" si="39"/>
        <v>0.12</v>
      </c>
      <c r="S64" s="49">
        <f t="shared" si="39"/>
        <v>1</v>
      </c>
    </row>
    <row r="65" spans="1:19" ht="15.75">
      <c r="A65" s="41" t="s">
        <v>141</v>
      </c>
      <c r="B65" s="42"/>
      <c r="C65" s="42">
        <v>7</v>
      </c>
      <c r="D65" s="42">
        <v>92</v>
      </c>
      <c r="E65" s="42">
        <v>250</v>
      </c>
      <c r="F65" s="42">
        <v>74</v>
      </c>
      <c r="G65" s="42">
        <v>29</v>
      </c>
      <c r="H65" s="42">
        <v>67</v>
      </c>
      <c r="I65" s="43">
        <v>519</v>
      </c>
      <c r="K65" s="41" t="s">
        <v>141</v>
      </c>
      <c r="L65" s="47">
        <f>B65/$I$65</f>
        <v>0</v>
      </c>
      <c r="M65" s="48">
        <f aca="true" t="shared" si="40" ref="M65:S65">C65/$I$65</f>
        <v>0.01348747591522158</v>
      </c>
      <c r="N65" s="48">
        <f t="shared" si="40"/>
        <v>0.17726396917148363</v>
      </c>
      <c r="O65" s="48">
        <f t="shared" si="40"/>
        <v>0.4816955684007707</v>
      </c>
      <c r="P65" s="48">
        <f t="shared" si="40"/>
        <v>0.14258188824662812</v>
      </c>
      <c r="Q65" s="48">
        <f t="shared" si="40"/>
        <v>0.055876685934489405</v>
      </c>
      <c r="R65" s="48">
        <f t="shared" si="40"/>
        <v>0.12909441233140656</v>
      </c>
      <c r="S65" s="49">
        <f t="shared" si="40"/>
        <v>1</v>
      </c>
    </row>
    <row r="66" spans="1:19" ht="15.75">
      <c r="A66" s="41" t="s">
        <v>142</v>
      </c>
      <c r="B66" s="42"/>
      <c r="C66" s="42"/>
      <c r="D66" s="42">
        <v>15</v>
      </c>
      <c r="E66" s="42">
        <v>33</v>
      </c>
      <c r="F66" s="42">
        <v>4</v>
      </c>
      <c r="G66" s="42">
        <v>4</v>
      </c>
      <c r="H66" s="42">
        <v>14</v>
      </c>
      <c r="I66" s="43">
        <v>70</v>
      </c>
      <c r="K66" s="41" t="s">
        <v>142</v>
      </c>
      <c r="L66" s="47">
        <f>B66/$I$66</f>
        <v>0</v>
      </c>
      <c r="M66" s="48">
        <f aca="true" t="shared" si="41" ref="M66:S66">C66/$I$66</f>
        <v>0</v>
      </c>
      <c r="N66" s="48">
        <f t="shared" si="41"/>
        <v>0.21428571428571427</v>
      </c>
      <c r="O66" s="48">
        <f t="shared" si="41"/>
        <v>0.4714285714285714</v>
      </c>
      <c r="P66" s="48">
        <f t="shared" si="41"/>
        <v>0.05714285714285714</v>
      </c>
      <c r="Q66" s="48">
        <f t="shared" si="41"/>
        <v>0.05714285714285714</v>
      </c>
      <c r="R66" s="48">
        <f t="shared" si="41"/>
        <v>0.2</v>
      </c>
      <c r="S66" s="49">
        <f t="shared" si="41"/>
        <v>1</v>
      </c>
    </row>
    <row r="67" spans="1:19" ht="15.75">
      <c r="A67" s="41" t="s">
        <v>143</v>
      </c>
      <c r="B67" s="42"/>
      <c r="C67" s="42"/>
      <c r="D67" s="42">
        <v>2</v>
      </c>
      <c r="E67" s="42">
        <v>1</v>
      </c>
      <c r="F67" s="42"/>
      <c r="G67" s="42"/>
      <c r="H67" s="42">
        <v>2</v>
      </c>
      <c r="I67" s="43">
        <v>5</v>
      </c>
      <c r="K67" s="41" t="s">
        <v>143</v>
      </c>
      <c r="L67" s="47">
        <f>B67/$I$67</f>
        <v>0</v>
      </c>
      <c r="M67" s="48">
        <f aca="true" t="shared" si="42" ref="M67:S67">C67/$I$67</f>
        <v>0</v>
      </c>
      <c r="N67" s="48">
        <f t="shared" si="42"/>
        <v>0.4</v>
      </c>
      <c r="O67" s="48">
        <f t="shared" si="42"/>
        <v>0.2</v>
      </c>
      <c r="P67" s="48">
        <f t="shared" si="42"/>
        <v>0</v>
      </c>
      <c r="Q67" s="48">
        <f t="shared" si="42"/>
        <v>0</v>
      </c>
      <c r="R67" s="48">
        <f t="shared" si="42"/>
        <v>0.4</v>
      </c>
      <c r="S67" s="49">
        <f t="shared" si="42"/>
        <v>1</v>
      </c>
    </row>
    <row r="68" spans="1:19" ht="15.75">
      <c r="A68" s="41" t="s">
        <v>70</v>
      </c>
      <c r="B68" s="42">
        <v>2</v>
      </c>
      <c r="C68" s="42">
        <v>48</v>
      </c>
      <c r="D68" s="42">
        <v>1066</v>
      </c>
      <c r="E68" s="42">
        <v>2229</v>
      </c>
      <c r="F68" s="42">
        <v>454</v>
      </c>
      <c r="G68" s="42">
        <v>293</v>
      </c>
      <c r="H68" s="42">
        <v>1157</v>
      </c>
      <c r="I68" s="43">
        <v>5249</v>
      </c>
      <c r="K68" s="41" t="s">
        <v>70</v>
      </c>
      <c r="L68" s="47">
        <f>B68/$I$68</f>
        <v>0.00038102495713469235</v>
      </c>
      <c r="M68" s="48">
        <f aca="true" t="shared" si="43" ref="M68:S68">C68/$I$68</f>
        <v>0.009144598971232615</v>
      </c>
      <c r="N68" s="48">
        <f t="shared" si="43"/>
        <v>0.203086302152791</v>
      </c>
      <c r="O68" s="48">
        <f t="shared" si="43"/>
        <v>0.4246523147266146</v>
      </c>
      <c r="P68" s="48">
        <f t="shared" si="43"/>
        <v>0.08649266526957516</v>
      </c>
      <c r="Q68" s="48">
        <f t="shared" si="43"/>
        <v>0.055820156220232425</v>
      </c>
      <c r="R68" s="48">
        <f t="shared" si="43"/>
        <v>0.2204229377024195</v>
      </c>
      <c r="S68" s="49">
        <f t="shared" si="43"/>
        <v>1</v>
      </c>
    </row>
    <row r="69" spans="1:19" s="11" customFormat="1" ht="15.75">
      <c r="A69" s="5" t="s">
        <v>36</v>
      </c>
      <c r="B69" s="80">
        <v>2</v>
      </c>
      <c r="C69" s="80">
        <v>58</v>
      </c>
      <c r="D69" s="80">
        <v>1189</v>
      </c>
      <c r="E69" s="80">
        <v>2555</v>
      </c>
      <c r="F69" s="80">
        <v>540</v>
      </c>
      <c r="G69" s="80">
        <v>330</v>
      </c>
      <c r="H69" s="80">
        <v>1250</v>
      </c>
      <c r="I69" s="81">
        <v>5924</v>
      </c>
      <c r="K69" s="5" t="s">
        <v>36</v>
      </c>
      <c r="L69" s="82">
        <f>B69/$I$69</f>
        <v>0.00033760972316002703</v>
      </c>
      <c r="M69" s="83">
        <f aca="true" t="shared" si="44" ref="M69:S69">C69/$I$69</f>
        <v>0.009790681971640782</v>
      </c>
      <c r="N69" s="83">
        <f t="shared" si="44"/>
        <v>0.20070898041863605</v>
      </c>
      <c r="O69" s="83">
        <f t="shared" si="44"/>
        <v>0.4312964213369345</v>
      </c>
      <c r="P69" s="83">
        <f t="shared" si="44"/>
        <v>0.09115462525320729</v>
      </c>
      <c r="Q69" s="83">
        <f t="shared" si="44"/>
        <v>0.05570560432140446</v>
      </c>
      <c r="R69" s="83">
        <f t="shared" si="44"/>
        <v>0.2110060769750169</v>
      </c>
      <c r="S69" s="84">
        <f t="shared" si="44"/>
        <v>1</v>
      </c>
    </row>
    <row r="71" spans="1:11" ht="15.75">
      <c r="A71" s="50"/>
      <c r="K71" s="50"/>
    </row>
    <row r="72" spans="1:19" ht="47.25">
      <c r="A72" s="54" t="s">
        <v>73</v>
      </c>
      <c r="B72" s="40" t="s">
        <v>117</v>
      </c>
      <c r="C72" s="40" t="s">
        <v>118</v>
      </c>
      <c r="D72" s="40" t="s">
        <v>119</v>
      </c>
      <c r="E72" s="40" t="s">
        <v>120</v>
      </c>
      <c r="F72" s="40" t="s">
        <v>121</v>
      </c>
      <c r="G72" s="40" t="s">
        <v>122</v>
      </c>
      <c r="H72" s="52" t="s">
        <v>176</v>
      </c>
      <c r="I72" s="5" t="s">
        <v>36</v>
      </c>
      <c r="K72" s="54" t="s">
        <v>73</v>
      </c>
      <c r="L72" s="40" t="s">
        <v>117</v>
      </c>
      <c r="M72" s="40" t="s">
        <v>118</v>
      </c>
      <c r="N72" s="40" t="s">
        <v>119</v>
      </c>
      <c r="O72" s="40" t="s">
        <v>120</v>
      </c>
      <c r="P72" s="40" t="s">
        <v>121</v>
      </c>
      <c r="Q72" s="40" t="s">
        <v>122</v>
      </c>
      <c r="R72" s="52" t="s">
        <v>176</v>
      </c>
      <c r="S72" s="5" t="s">
        <v>36</v>
      </c>
    </row>
    <row r="73" spans="1:19" ht="15.75">
      <c r="A73" s="41" t="s">
        <v>9</v>
      </c>
      <c r="B73" s="42"/>
      <c r="C73" s="42">
        <v>4</v>
      </c>
      <c r="D73" s="42">
        <v>39</v>
      </c>
      <c r="E73" s="42">
        <v>61</v>
      </c>
      <c r="F73" s="42">
        <v>13</v>
      </c>
      <c r="G73" s="42">
        <v>6</v>
      </c>
      <c r="H73" s="42">
        <v>39</v>
      </c>
      <c r="I73" s="43">
        <v>162</v>
      </c>
      <c r="K73" s="41" t="s">
        <v>9</v>
      </c>
      <c r="L73" s="48">
        <f>B73/$I$73</f>
        <v>0</v>
      </c>
      <c r="M73" s="48">
        <f aca="true" t="shared" si="45" ref="M73:S73">C73/$I$73</f>
        <v>0.024691358024691357</v>
      </c>
      <c r="N73" s="48">
        <f t="shared" si="45"/>
        <v>0.24074074074074073</v>
      </c>
      <c r="O73" s="48">
        <f t="shared" si="45"/>
        <v>0.3765432098765432</v>
      </c>
      <c r="P73" s="48">
        <f t="shared" si="45"/>
        <v>0.08024691358024691</v>
      </c>
      <c r="Q73" s="48">
        <f t="shared" si="45"/>
        <v>0.037037037037037035</v>
      </c>
      <c r="R73" s="48">
        <f t="shared" si="45"/>
        <v>0.24074074074074073</v>
      </c>
      <c r="S73" s="46">
        <f t="shared" si="45"/>
        <v>1</v>
      </c>
    </row>
    <row r="74" spans="1:19" ht="15.75">
      <c r="A74" s="41" t="s">
        <v>6</v>
      </c>
      <c r="B74" s="42"/>
      <c r="C74" s="42">
        <v>31</v>
      </c>
      <c r="D74" s="42">
        <v>713</v>
      </c>
      <c r="E74" s="42">
        <v>1766</v>
      </c>
      <c r="F74" s="42">
        <v>402</v>
      </c>
      <c r="G74" s="42">
        <v>103</v>
      </c>
      <c r="H74" s="42">
        <v>744</v>
      </c>
      <c r="I74" s="43">
        <v>3759</v>
      </c>
      <c r="K74" s="41" t="s">
        <v>6</v>
      </c>
      <c r="L74" s="48">
        <f>B74/$I$74</f>
        <v>0</v>
      </c>
      <c r="M74" s="48">
        <f aca="true" t="shared" si="46" ref="M74:S74">C74/$I$74</f>
        <v>0.008246874168661877</v>
      </c>
      <c r="N74" s="48">
        <f t="shared" si="46"/>
        <v>0.1896781058792232</v>
      </c>
      <c r="O74" s="48">
        <f t="shared" si="46"/>
        <v>0.46980579941473793</v>
      </c>
      <c r="P74" s="48">
        <f t="shared" si="46"/>
        <v>0.10694333599361533</v>
      </c>
      <c r="Q74" s="48">
        <f t="shared" si="46"/>
        <v>0.027400904495876562</v>
      </c>
      <c r="R74" s="48">
        <f t="shared" si="46"/>
        <v>0.19792498004788509</v>
      </c>
      <c r="S74" s="49">
        <f t="shared" si="46"/>
        <v>1</v>
      </c>
    </row>
    <row r="75" spans="1:19" ht="15.75">
      <c r="A75" s="41" t="s">
        <v>70</v>
      </c>
      <c r="B75" s="42">
        <v>2</v>
      </c>
      <c r="C75" s="42">
        <v>23</v>
      </c>
      <c r="D75" s="42">
        <v>437</v>
      </c>
      <c r="E75" s="42">
        <v>728</v>
      </c>
      <c r="F75" s="42">
        <v>125</v>
      </c>
      <c r="G75" s="42">
        <v>221</v>
      </c>
      <c r="H75" s="42">
        <v>467</v>
      </c>
      <c r="I75" s="43">
        <v>2003</v>
      </c>
      <c r="K75" s="41" t="s">
        <v>70</v>
      </c>
      <c r="L75" s="48">
        <f>B75/$I$75</f>
        <v>0.000998502246630055</v>
      </c>
      <c r="M75" s="48">
        <f aca="true" t="shared" si="47" ref="M75:S75">C75/$I$75</f>
        <v>0.011482775836245632</v>
      </c>
      <c r="N75" s="48">
        <f t="shared" si="47"/>
        <v>0.218172740888667</v>
      </c>
      <c r="O75" s="48">
        <f t="shared" si="47"/>
        <v>0.36345481777334</v>
      </c>
      <c r="P75" s="48">
        <f t="shared" si="47"/>
        <v>0.06240639041437843</v>
      </c>
      <c r="Q75" s="48">
        <f t="shared" si="47"/>
        <v>0.11033449825262107</v>
      </c>
      <c r="R75" s="48">
        <f t="shared" si="47"/>
        <v>0.23315027458811782</v>
      </c>
      <c r="S75" s="49">
        <f t="shared" si="47"/>
        <v>1</v>
      </c>
    </row>
    <row r="76" spans="1:19" s="11" customFormat="1" ht="15.75">
      <c r="A76" s="5" t="s">
        <v>36</v>
      </c>
      <c r="B76" s="80">
        <v>2</v>
      </c>
      <c r="C76" s="80">
        <v>58</v>
      </c>
      <c r="D76" s="80">
        <v>1189</v>
      </c>
      <c r="E76" s="80">
        <v>2555</v>
      </c>
      <c r="F76" s="80">
        <v>540</v>
      </c>
      <c r="G76" s="80">
        <v>330</v>
      </c>
      <c r="H76" s="80">
        <v>1250</v>
      </c>
      <c r="I76" s="81">
        <v>5924</v>
      </c>
      <c r="K76" s="5" t="s">
        <v>36</v>
      </c>
      <c r="L76" s="82">
        <f>B76/$I$76</f>
        <v>0.00033760972316002703</v>
      </c>
      <c r="M76" s="83">
        <f aca="true" t="shared" si="48" ref="M76:S76">C76/$I$76</f>
        <v>0.009790681971640782</v>
      </c>
      <c r="N76" s="83">
        <f t="shared" si="48"/>
        <v>0.20070898041863605</v>
      </c>
      <c r="O76" s="83">
        <f t="shared" si="48"/>
        <v>0.4312964213369345</v>
      </c>
      <c r="P76" s="83">
        <f t="shared" si="48"/>
        <v>0.09115462525320729</v>
      </c>
      <c r="Q76" s="83">
        <f t="shared" si="48"/>
        <v>0.05570560432140446</v>
      </c>
      <c r="R76" s="83">
        <f t="shared" si="48"/>
        <v>0.2110060769750169</v>
      </c>
      <c r="S76" s="84">
        <f t="shared" si="48"/>
        <v>1</v>
      </c>
    </row>
    <row r="78" spans="1:11" ht="15.75">
      <c r="A78" s="51"/>
      <c r="K78" s="51"/>
    </row>
    <row r="79" spans="1:19" ht="47.25">
      <c r="A79" s="53" t="s">
        <v>2</v>
      </c>
      <c r="B79" s="40" t="s">
        <v>117</v>
      </c>
      <c r="C79" s="40" t="s">
        <v>118</v>
      </c>
      <c r="D79" s="40" t="s">
        <v>119</v>
      </c>
      <c r="E79" s="40" t="s">
        <v>120</v>
      </c>
      <c r="F79" s="40" t="s">
        <v>121</v>
      </c>
      <c r="G79" s="40" t="s">
        <v>122</v>
      </c>
      <c r="H79" s="52" t="s">
        <v>176</v>
      </c>
      <c r="I79" s="5" t="s">
        <v>36</v>
      </c>
      <c r="K79" s="5" t="s">
        <v>2</v>
      </c>
      <c r="L79" s="40" t="s">
        <v>117</v>
      </c>
      <c r="M79" s="40" t="s">
        <v>118</v>
      </c>
      <c r="N79" s="40" t="s">
        <v>119</v>
      </c>
      <c r="O79" s="40" t="s">
        <v>120</v>
      </c>
      <c r="P79" s="40" t="s">
        <v>121</v>
      </c>
      <c r="Q79" s="40" t="s">
        <v>122</v>
      </c>
      <c r="R79" s="52" t="s">
        <v>176</v>
      </c>
      <c r="S79" s="5" t="s">
        <v>36</v>
      </c>
    </row>
    <row r="80" spans="1:19" ht="15.75">
      <c r="A80" s="126" t="s">
        <v>192</v>
      </c>
      <c r="B80" s="42"/>
      <c r="C80" s="42"/>
      <c r="D80" s="42">
        <v>8</v>
      </c>
      <c r="E80" s="42">
        <v>8</v>
      </c>
      <c r="F80" s="42"/>
      <c r="G80" s="42">
        <v>1</v>
      </c>
      <c r="H80" s="42">
        <v>5</v>
      </c>
      <c r="I80" s="43">
        <v>22</v>
      </c>
      <c r="K80" s="41" t="s">
        <v>144</v>
      </c>
      <c r="L80" s="44">
        <f aca="true" t="shared" si="49" ref="L80:S80">B80/$I$80</f>
        <v>0</v>
      </c>
      <c r="M80" s="45">
        <f t="shared" si="49"/>
        <v>0</v>
      </c>
      <c r="N80" s="45">
        <f t="shared" si="49"/>
        <v>0.36363636363636365</v>
      </c>
      <c r="O80" s="45">
        <f t="shared" si="49"/>
        <v>0.36363636363636365</v>
      </c>
      <c r="P80" s="45">
        <f t="shared" si="49"/>
        <v>0</v>
      </c>
      <c r="Q80" s="45">
        <f t="shared" si="49"/>
        <v>0.045454545454545456</v>
      </c>
      <c r="R80" s="45">
        <f t="shared" si="49"/>
        <v>0.22727272727272727</v>
      </c>
      <c r="S80" s="46">
        <f t="shared" si="49"/>
        <v>1</v>
      </c>
    </row>
    <row r="81" spans="1:19" ht="15.75">
      <c r="A81" s="127" t="s">
        <v>194</v>
      </c>
      <c r="B81" s="42"/>
      <c r="C81" s="42">
        <v>1</v>
      </c>
      <c r="D81" s="42">
        <v>8</v>
      </c>
      <c r="E81" s="42">
        <v>13</v>
      </c>
      <c r="F81" s="42">
        <v>1</v>
      </c>
      <c r="G81" s="42">
        <v>6</v>
      </c>
      <c r="H81" s="42">
        <v>12</v>
      </c>
      <c r="I81" s="43">
        <v>41</v>
      </c>
      <c r="K81" s="41" t="s">
        <v>85</v>
      </c>
      <c r="L81" s="47">
        <f>B81/$I$81</f>
        <v>0</v>
      </c>
      <c r="M81" s="48">
        <f aca="true" t="shared" si="50" ref="M81:S81">C81/$I$81</f>
        <v>0.024390243902439025</v>
      </c>
      <c r="N81" s="48">
        <f t="shared" si="50"/>
        <v>0.1951219512195122</v>
      </c>
      <c r="O81" s="48">
        <f t="shared" si="50"/>
        <v>0.3170731707317073</v>
      </c>
      <c r="P81" s="48">
        <f t="shared" si="50"/>
        <v>0.024390243902439025</v>
      </c>
      <c r="Q81" s="48">
        <f t="shared" si="50"/>
        <v>0.14634146341463414</v>
      </c>
      <c r="R81" s="48">
        <f t="shared" si="50"/>
        <v>0.2926829268292683</v>
      </c>
      <c r="S81" s="49">
        <f t="shared" si="50"/>
        <v>1</v>
      </c>
    </row>
    <row r="82" spans="1:19" ht="15.75">
      <c r="A82" s="41" t="s">
        <v>76</v>
      </c>
      <c r="B82" s="42"/>
      <c r="C82" s="42"/>
      <c r="D82" s="42">
        <v>14</v>
      </c>
      <c r="E82" s="42">
        <v>20</v>
      </c>
      <c r="F82" s="42">
        <v>4</v>
      </c>
      <c r="G82" s="42">
        <v>4</v>
      </c>
      <c r="H82" s="42">
        <v>6</v>
      </c>
      <c r="I82" s="43">
        <v>48</v>
      </c>
      <c r="K82" s="41" t="s">
        <v>76</v>
      </c>
      <c r="L82" s="47">
        <f aca="true" t="shared" si="51" ref="L82:S82">B82/$I$82</f>
        <v>0</v>
      </c>
      <c r="M82" s="48">
        <f t="shared" si="51"/>
        <v>0</v>
      </c>
      <c r="N82" s="48">
        <f t="shared" si="51"/>
        <v>0.2916666666666667</v>
      </c>
      <c r="O82" s="48">
        <f t="shared" si="51"/>
        <v>0.4166666666666667</v>
      </c>
      <c r="P82" s="48">
        <f t="shared" si="51"/>
        <v>0.08333333333333333</v>
      </c>
      <c r="Q82" s="48">
        <f t="shared" si="51"/>
        <v>0.08333333333333333</v>
      </c>
      <c r="R82" s="48">
        <f t="shared" si="51"/>
        <v>0.125</v>
      </c>
      <c r="S82" s="49">
        <f t="shared" si="51"/>
        <v>1</v>
      </c>
    </row>
    <row r="83" spans="1:19" ht="15.75">
      <c r="A83" s="41" t="s">
        <v>10</v>
      </c>
      <c r="B83" s="42"/>
      <c r="C83" s="42"/>
      <c r="D83" s="42">
        <v>6</v>
      </c>
      <c r="E83" s="42">
        <v>10</v>
      </c>
      <c r="F83" s="42"/>
      <c r="G83" s="42">
        <v>2</v>
      </c>
      <c r="H83" s="42">
        <v>4</v>
      </c>
      <c r="I83" s="43">
        <v>22</v>
      </c>
      <c r="K83" s="41" t="s">
        <v>10</v>
      </c>
      <c r="L83" s="47">
        <f>B83/$I$83</f>
        <v>0</v>
      </c>
      <c r="M83" s="48">
        <f aca="true" t="shared" si="52" ref="M83:S83">C83/$I$83</f>
        <v>0</v>
      </c>
      <c r="N83" s="48">
        <f t="shared" si="52"/>
        <v>0.2727272727272727</v>
      </c>
      <c r="O83" s="48">
        <f t="shared" si="52"/>
        <v>0.45454545454545453</v>
      </c>
      <c r="P83" s="48">
        <f t="shared" si="52"/>
        <v>0</v>
      </c>
      <c r="Q83" s="48">
        <f t="shared" si="52"/>
        <v>0.09090909090909091</v>
      </c>
      <c r="R83" s="48">
        <f t="shared" si="52"/>
        <v>0.18181818181818182</v>
      </c>
      <c r="S83" s="49">
        <f t="shared" si="52"/>
        <v>1</v>
      </c>
    </row>
    <row r="84" spans="1:19" ht="15.75">
      <c r="A84" s="41" t="s">
        <v>107</v>
      </c>
      <c r="B84" s="42">
        <v>1</v>
      </c>
      <c r="C84" s="42">
        <v>51</v>
      </c>
      <c r="D84" s="42">
        <v>943</v>
      </c>
      <c r="E84" s="42">
        <v>2208</v>
      </c>
      <c r="F84" s="42">
        <v>476</v>
      </c>
      <c r="G84" s="42">
        <v>245</v>
      </c>
      <c r="H84" s="42">
        <v>1017</v>
      </c>
      <c r="I84" s="43">
        <v>4941</v>
      </c>
      <c r="K84" s="41" t="s">
        <v>107</v>
      </c>
      <c r="L84" s="47">
        <f aca="true" t="shared" si="53" ref="L84:S84">B84/$I$84</f>
        <v>0.00020238818053025704</v>
      </c>
      <c r="M84" s="48">
        <f t="shared" si="53"/>
        <v>0.010321797207043109</v>
      </c>
      <c r="N84" s="48">
        <f t="shared" si="53"/>
        <v>0.19085205424003238</v>
      </c>
      <c r="O84" s="48">
        <f t="shared" si="53"/>
        <v>0.44687310261080754</v>
      </c>
      <c r="P84" s="48">
        <f t="shared" si="53"/>
        <v>0.09633677393240235</v>
      </c>
      <c r="Q84" s="48">
        <f t="shared" si="53"/>
        <v>0.049585104229912975</v>
      </c>
      <c r="R84" s="48">
        <f t="shared" si="53"/>
        <v>0.2058287795992714</v>
      </c>
      <c r="S84" s="49">
        <f t="shared" si="53"/>
        <v>1</v>
      </c>
    </row>
    <row r="85" spans="1:19" ht="15.75">
      <c r="A85" s="124" t="s">
        <v>59</v>
      </c>
      <c r="B85" s="42">
        <v>1</v>
      </c>
      <c r="C85" s="42">
        <v>6</v>
      </c>
      <c r="D85" s="42">
        <v>210</v>
      </c>
      <c r="E85" s="42">
        <v>296</v>
      </c>
      <c r="F85" s="42">
        <v>59</v>
      </c>
      <c r="G85" s="42">
        <v>72</v>
      </c>
      <c r="H85" s="42">
        <v>206</v>
      </c>
      <c r="I85" s="43">
        <v>850</v>
      </c>
      <c r="K85" s="124" t="s">
        <v>59</v>
      </c>
      <c r="L85" s="47">
        <f>B85/$I$85</f>
        <v>0.001176470588235294</v>
      </c>
      <c r="M85" s="48">
        <f aca="true" t="shared" si="54" ref="M85:S85">C85/$I$85</f>
        <v>0.007058823529411765</v>
      </c>
      <c r="N85" s="48">
        <f t="shared" si="54"/>
        <v>0.24705882352941178</v>
      </c>
      <c r="O85" s="48">
        <f t="shared" si="54"/>
        <v>0.34823529411764703</v>
      </c>
      <c r="P85" s="48">
        <f t="shared" si="54"/>
        <v>0.06941176470588235</v>
      </c>
      <c r="Q85" s="48">
        <f t="shared" si="54"/>
        <v>0.08470588235294117</v>
      </c>
      <c r="R85" s="48">
        <f t="shared" si="54"/>
        <v>0.24235294117647058</v>
      </c>
      <c r="S85" s="49">
        <f t="shared" si="54"/>
        <v>1</v>
      </c>
    </row>
    <row r="86" spans="1:19" s="11" customFormat="1" ht="15.75">
      <c r="A86" s="54" t="s">
        <v>36</v>
      </c>
      <c r="B86" s="80">
        <v>2</v>
      </c>
      <c r="C86" s="80">
        <v>58</v>
      </c>
      <c r="D86" s="80">
        <v>1189</v>
      </c>
      <c r="E86" s="80">
        <v>2555</v>
      </c>
      <c r="F86" s="80">
        <v>540</v>
      </c>
      <c r="G86" s="80">
        <v>330</v>
      </c>
      <c r="H86" s="80">
        <v>1250</v>
      </c>
      <c r="I86" s="81">
        <v>5924</v>
      </c>
      <c r="K86" s="5" t="s">
        <v>36</v>
      </c>
      <c r="L86" s="82">
        <f>B86/$I$86</f>
        <v>0.00033760972316002703</v>
      </c>
      <c r="M86" s="83">
        <f aca="true" t="shared" si="55" ref="M86:S86">C86/$I$86</f>
        <v>0.009790681971640782</v>
      </c>
      <c r="N86" s="83">
        <f t="shared" si="55"/>
        <v>0.20070898041863605</v>
      </c>
      <c r="O86" s="83">
        <f t="shared" si="55"/>
        <v>0.4312964213369345</v>
      </c>
      <c r="P86" s="83">
        <f t="shared" si="55"/>
        <v>0.09115462525320729</v>
      </c>
      <c r="Q86" s="83">
        <f t="shared" si="55"/>
        <v>0.05570560432140446</v>
      </c>
      <c r="R86" s="83">
        <f t="shared" si="55"/>
        <v>0.2110060769750169</v>
      </c>
      <c r="S86" s="84">
        <f t="shared" si="55"/>
        <v>1</v>
      </c>
    </row>
    <row r="88" ht="15.75">
      <c r="A8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A13" sqref="A13"/>
    </sheetView>
  </sheetViews>
  <sheetFormatPr defaultColWidth="8.88671875" defaultRowHeight="15"/>
  <cols>
    <col min="1" max="1" width="25.77734375" style="3" bestFit="1" customWidth="1"/>
    <col min="2" max="2" width="12.4453125" style="3" bestFit="1" customWidth="1"/>
    <col min="3" max="3" width="11.6640625" style="3" customWidth="1"/>
    <col min="4" max="4" width="10.5546875" style="3" bestFit="1" customWidth="1"/>
    <col min="5" max="5" width="11.6640625" style="3" customWidth="1"/>
    <col min="6" max="16384" width="8.88671875" style="3" customWidth="1"/>
  </cols>
  <sheetData>
    <row r="1" s="75" customFormat="1" ht="15.75">
      <c r="A1" s="75" t="s">
        <v>190</v>
      </c>
    </row>
    <row r="2" ht="15.75">
      <c r="A2" s="75"/>
    </row>
    <row r="3" spans="1:5" ht="15.75">
      <c r="A3" s="7" t="s">
        <v>0</v>
      </c>
      <c r="B3" s="196" t="s">
        <v>109</v>
      </c>
      <c r="C3" s="196"/>
      <c r="D3" s="196" t="s">
        <v>110</v>
      </c>
      <c r="E3" s="196"/>
    </row>
    <row r="4" spans="1:5" ht="15.75">
      <c r="A4" s="53" t="s">
        <v>5</v>
      </c>
      <c r="B4" s="94">
        <v>15</v>
      </c>
      <c r="C4" s="91">
        <f>B4/$B$6</f>
        <v>0.42857142857142855</v>
      </c>
      <c r="D4" s="87">
        <v>14</v>
      </c>
      <c r="E4" s="89">
        <f>D4/$D$6</f>
        <v>0.6666666666666666</v>
      </c>
    </row>
    <row r="5" spans="1:5" ht="15.75">
      <c r="A5" s="54" t="s">
        <v>8</v>
      </c>
      <c r="B5" s="95">
        <v>20</v>
      </c>
      <c r="C5" s="93">
        <f>B5/$B$6</f>
        <v>0.5714285714285714</v>
      </c>
      <c r="D5" s="87">
        <v>7</v>
      </c>
      <c r="E5" s="89">
        <f>D5/$D$6</f>
        <v>0.3333333333333333</v>
      </c>
    </row>
    <row r="6" spans="1:5" ht="15.75">
      <c r="A6" s="54" t="s">
        <v>108</v>
      </c>
      <c r="B6" s="4">
        <v>35</v>
      </c>
      <c r="C6" s="120">
        <f>SUM(C4:C5)</f>
        <v>1</v>
      </c>
      <c r="D6" s="4">
        <v>21</v>
      </c>
      <c r="E6" s="120">
        <f>SUM(E4:E5)</f>
        <v>1</v>
      </c>
    </row>
    <row r="7" spans="1:5" ht="15">
      <c r="A7" s="2"/>
      <c r="B7" s="6"/>
      <c r="C7" s="6"/>
      <c r="D7" s="6"/>
      <c r="E7" s="6"/>
    </row>
    <row r="8" spans="1:5" ht="15.75">
      <c r="A8" s="15"/>
      <c r="B8" s="6"/>
      <c r="C8" s="6"/>
      <c r="D8" s="6"/>
      <c r="E8" s="6"/>
    </row>
    <row r="9" spans="1:5" ht="15.75">
      <c r="A9" s="7" t="s">
        <v>72</v>
      </c>
      <c r="B9" s="195" t="s">
        <v>109</v>
      </c>
      <c r="C9" s="195"/>
      <c r="D9" s="195" t="s">
        <v>110</v>
      </c>
      <c r="E9" s="195"/>
    </row>
    <row r="10" spans="1:5" ht="15.75">
      <c r="A10" s="97" t="s">
        <v>192</v>
      </c>
      <c r="B10" s="99">
        <v>0</v>
      </c>
      <c r="C10" s="100">
        <f aca="true" t="shared" si="0" ref="C10:C15">B10/$B$16</f>
        <v>0</v>
      </c>
      <c r="D10" s="105">
        <v>0</v>
      </c>
      <c r="E10" s="106">
        <f aca="true" t="shared" si="1" ref="E10:E15">D10/$D$16</f>
        <v>0</v>
      </c>
    </row>
    <row r="11" spans="1:5" ht="15.75">
      <c r="A11" s="98" t="s">
        <v>145</v>
      </c>
      <c r="B11" s="101">
        <v>1</v>
      </c>
      <c r="C11" s="102">
        <f t="shared" si="0"/>
        <v>0.02857142857142857</v>
      </c>
      <c r="D11" s="107">
        <v>0</v>
      </c>
      <c r="E11" s="108">
        <f t="shared" si="1"/>
        <v>0</v>
      </c>
    </row>
    <row r="12" spans="1:5" ht="15.75">
      <c r="A12" s="98" t="s">
        <v>146</v>
      </c>
      <c r="B12" s="101">
        <v>27</v>
      </c>
      <c r="C12" s="102">
        <f t="shared" si="0"/>
        <v>0.7714285714285715</v>
      </c>
      <c r="D12" s="107">
        <v>15</v>
      </c>
      <c r="E12" s="108">
        <f t="shared" si="1"/>
        <v>0.7142857142857143</v>
      </c>
    </row>
    <row r="13" spans="1:5" ht="15.75">
      <c r="A13" s="98" t="s">
        <v>147</v>
      </c>
      <c r="B13" s="101">
        <v>0</v>
      </c>
      <c r="C13" s="102">
        <f t="shared" si="0"/>
        <v>0</v>
      </c>
      <c r="D13" s="107">
        <v>0</v>
      </c>
      <c r="E13" s="108">
        <f t="shared" si="1"/>
        <v>0</v>
      </c>
    </row>
    <row r="14" spans="1:5" ht="15.75">
      <c r="A14" s="98" t="s">
        <v>76</v>
      </c>
      <c r="B14" s="101">
        <v>1</v>
      </c>
      <c r="C14" s="102">
        <f t="shared" si="0"/>
        <v>0.02857142857142857</v>
      </c>
      <c r="D14" s="107">
        <v>1</v>
      </c>
      <c r="E14" s="108">
        <f t="shared" si="1"/>
        <v>0.047619047619047616</v>
      </c>
    </row>
    <row r="15" spans="1:5" ht="15.75">
      <c r="A15" s="96" t="s">
        <v>148</v>
      </c>
      <c r="B15" s="103">
        <v>6</v>
      </c>
      <c r="C15" s="104">
        <f t="shared" si="0"/>
        <v>0.17142857142857143</v>
      </c>
      <c r="D15" s="109">
        <v>5</v>
      </c>
      <c r="E15" s="110">
        <f t="shared" si="1"/>
        <v>0.23809523809523808</v>
      </c>
    </row>
    <row r="16" spans="1:5" ht="15.75">
      <c r="A16" s="96" t="s">
        <v>108</v>
      </c>
      <c r="B16" s="86">
        <v>35</v>
      </c>
      <c r="C16" s="121">
        <f>SUM(C10:C15)</f>
        <v>1</v>
      </c>
      <c r="D16" s="86">
        <v>21</v>
      </c>
      <c r="E16" s="121">
        <f>SUM(E10:E15)</f>
        <v>1</v>
      </c>
    </row>
    <row r="17" spans="1:5" ht="15">
      <c r="A17" s="2"/>
      <c r="B17" s="6"/>
      <c r="C17" s="6"/>
      <c r="D17" s="6"/>
      <c r="E17" s="6"/>
    </row>
    <row r="18" spans="1:5" ht="15.75">
      <c r="A18" s="76"/>
      <c r="B18" s="6"/>
      <c r="C18" s="6"/>
      <c r="D18" s="6"/>
      <c r="E18" s="6"/>
    </row>
    <row r="19" spans="1:5" ht="15.75">
      <c r="A19" s="7" t="s">
        <v>3</v>
      </c>
      <c r="B19" s="195" t="s">
        <v>109</v>
      </c>
      <c r="C19" s="195"/>
      <c r="D19" s="195" t="s">
        <v>110</v>
      </c>
      <c r="E19" s="195"/>
    </row>
    <row r="20" spans="1:5" ht="15.75">
      <c r="A20" s="97" t="s">
        <v>149</v>
      </c>
      <c r="B20" s="99">
        <v>0</v>
      </c>
      <c r="C20" s="111">
        <f aca="true" t="shared" si="2" ref="C20:C25">B20/$B$26</f>
        <v>0</v>
      </c>
      <c r="D20" s="90">
        <v>0</v>
      </c>
      <c r="E20" s="91">
        <f aca="true" t="shared" si="3" ref="E20:E25">D20/$D$26</f>
        <v>0</v>
      </c>
    </row>
    <row r="21" spans="1:5" ht="15.75">
      <c r="A21" s="98" t="s">
        <v>150</v>
      </c>
      <c r="B21" s="101">
        <v>2</v>
      </c>
      <c r="C21" s="112">
        <f t="shared" si="2"/>
        <v>0.05714285714285714</v>
      </c>
      <c r="D21" s="88">
        <v>0</v>
      </c>
      <c r="E21" s="89">
        <f t="shared" si="3"/>
        <v>0</v>
      </c>
    </row>
    <row r="22" spans="1:5" ht="15.75">
      <c r="A22" s="98" t="s">
        <v>151</v>
      </c>
      <c r="B22" s="113">
        <v>11</v>
      </c>
      <c r="C22" s="112">
        <f t="shared" si="2"/>
        <v>0.3142857142857143</v>
      </c>
      <c r="D22" s="88">
        <v>3</v>
      </c>
      <c r="E22" s="89">
        <f t="shared" si="3"/>
        <v>0.14285714285714285</v>
      </c>
    </row>
    <row r="23" spans="1:5" ht="15.75">
      <c r="A23" s="98" t="s">
        <v>152</v>
      </c>
      <c r="B23" s="113">
        <v>8</v>
      </c>
      <c r="C23" s="112">
        <f t="shared" si="2"/>
        <v>0.22857142857142856</v>
      </c>
      <c r="D23" s="88">
        <v>8</v>
      </c>
      <c r="E23" s="89">
        <f t="shared" si="3"/>
        <v>0.38095238095238093</v>
      </c>
    </row>
    <row r="24" spans="1:5" ht="15.75">
      <c r="A24" s="98" t="s">
        <v>153</v>
      </c>
      <c r="B24" s="113">
        <v>11</v>
      </c>
      <c r="C24" s="112">
        <f t="shared" si="2"/>
        <v>0.3142857142857143</v>
      </c>
      <c r="D24" s="88">
        <v>9</v>
      </c>
      <c r="E24" s="89">
        <f t="shared" si="3"/>
        <v>0.42857142857142855</v>
      </c>
    </row>
    <row r="25" spans="1:5" ht="15.75">
      <c r="A25" s="96" t="s">
        <v>154</v>
      </c>
      <c r="B25" s="103">
        <v>3</v>
      </c>
      <c r="C25" s="114">
        <f t="shared" si="2"/>
        <v>0.08571428571428572</v>
      </c>
      <c r="D25" s="92">
        <v>1</v>
      </c>
      <c r="E25" s="93">
        <f t="shared" si="3"/>
        <v>0.047619047619047616</v>
      </c>
    </row>
    <row r="26" spans="1:5" ht="15.75">
      <c r="A26" s="96" t="s">
        <v>108</v>
      </c>
      <c r="B26" s="86">
        <v>35</v>
      </c>
      <c r="C26" s="121">
        <f>SUM(C20:C25)</f>
        <v>1</v>
      </c>
      <c r="D26" s="86">
        <v>21</v>
      </c>
      <c r="E26" s="121">
        <f>SUM(E20:E25)</f>
        <v>1</v>
      </c>
    </row>
    <row r="28" ht="15.75">
      <c r="A28" s="75"/>
    </row>
    <row r="29" spans="1:5" ht="15.75">
      <c r="A29" s="77" t="s">
        <v>73</v>
      </c>
      <c r="B29" s="195" t="s">
        <v>109</v>
      </c>
      <c r="C29" s="195"/>
      <c r="D29" s="195" t="s">
        <v>110</v>
      </c>
      <c r="E29" s="195"/>
    </row>
    <row r="30" spans="1:5" ht="15.75">
      <c r="A30" s="77" t="s">
        <v>6</v>
      </c>
      <c r="B30" s="117">
        <v>0</v>
      </c>
      <c r="C30" s="91">
        <f>B30/$B$33</f>
        <v>0</v>
      </c>
      <c r="D30" s="117">
        <v>0</v>
      </c>
      <c r="E30" s="91">
        <f>D30/$D$33</f>
        <v>0</v>
      </c>
    </row>
    <row r="31" spans="1:5" ht="15.75">
      <c r="A31" s="116" t="s">
        <v>9</v>
      </c>
      <c r="B31" s="118">
        <v>0</v>
      </c>
      <c r="C31" s="89">
        <f>B31/$B$33</f>
        <v>0</v>
      </c>
      <c r="D31" s="118">
        <v>0</v>
      </c>
      <c r="E31" s="89">
        <f>D31/$D$33</f>
        <v>0</v>
      </c>
    </row>
    <row r="32" spans="1:5" ht="15.75">
      <c r="A32" s="78" t="s">
        <v>189</v>
      </c>
      <c r="B32" s="119">
        <v>35</v>
      </c>
      <c r="C32" s="93">
        <f>B32/$B$33</f>
        <v>1</v>
      </c>
      <c r="D32" s="119">
        <v>21</v>
      </c>
      <c r="E32" s="93">
        <f>D32/$D$33</f>
        <v>1</v>
      </c>
    </row>
    <row r="33" spans="1:5" ht="15.75">
      <c r="A33" s="96" t="s">
        <v>108</v>
      </c>
      <c r="B33" s="115">
        <v>35</v>
      </c>
      <c r="C33" s="121">
        <f>SUM(C30:C32)</f>
        <v>1</v>
      </c>
      <c r="D33" s="115">
        <v>21</v>
      </c>
      <c r="E33" s="121">
        <f>SUM(E30:E32)</f>
        <v>1</v>
      </c>
    </row>
  </sheetData>
  <sheetProtection/>
  <mergeCells count="8">
    <mergeCell ref="B29:C29"/>
    <mergeCell ref="D29:E29"/>
    <mergeCell ref="B3:C3"/>
    <mergeCell ref="D3:E3"/>
    <mergeCell ref="B9:C9"/>
    <mergeCell ref="B19:C19"/>
    <mergeCell ref="D9:E9"/>
    <mergeCell ref="D19:E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40">
      <selection activeCell="C49" sqref="C49"/>
    </sheetView>
  </sheetViews>
  <sheetFormatPr defaultColWidth="8.88671875" defaultRowHeight="15"/>
  <cols>
    <col min="1" max="1" width="24.10546875" style="0" customWidth="1"/>
    <col min="2" max="2" width="14.77734375" style="0" bestFit="1" customWidth="1"/>
    <col min="3" max="3" width="12.77734375" style="0" bestFit="1" customWidth="1"/>
    <col min="4" max="4" width="14.4453125" style="0" bestFit="1" customWidth="1"/>
    <col min="5" max="5" width="12.4453125" style="0" bestFit="1" customWidth="1"/>
    <col min="6" max="6" width="14.5546875" style="0" bestFit="1" customWidth="1"/>
    <col min="7" max="7" width="12.5546875" style="0" bestFit="1" customWidth="1"/>
    <col min="8" max="8" width="17.88671875" style="0" bestFit="1" customWidth="1"/>
    <col min="9" max="9" width="15.88671875" style="0" bestFit="1" customWidth="1"/>
  </cols>
  <sheetData>
    <row r="2" spans="1:9" ht="15.75">
      <c r="A2" s="199" t="s">
        <v>40</v>
      </c>
      <c r="B2" s="196" t="s">
        <v>155</v>
      </c>
      <c r="C2" s="196"/>
      <c r="D2" s="196"/>
      <c r="E2" s="196"/>
      <c r="F2" s="196"/>
      <c r="G2" s="196"/>
      <c r="H2" s="196"/>
      <c r="I2" s="196"/>
    </row>
    <row r="3" spans="1:9" ht="15.75">
      <c r="A3" s="200"/>
      <c r="B3" s="122" t="s">
        <v>99</v>
      </c>
      <c r="C3" s="123" t="s">
        <v>100</v>
      </c>
      <c r="D3" s="122" t="s">
        <v>101</v>
      </c>
      <c r="E3" s="123" t="s">
        <v>102</v>
      </c>
      <c r="F3" s="122" t="s">
        <v>103</v>
      </c>
      <c r="G3" s="123" t="s">
        <v>104</v>
      </c>
      <c r="H3" s="122" t="s">
        <v>105</v>
      </c>
      <c r="I3" s="123" t="s">
        <v>106</v>
      </c>
    </row>
    <row r="4" spans="1:9" s="2" customFormat="1" ht="15.75">
      <c r="A4" s="127" t="s">
        <v>192</v>
      </c>
      <c r="B4" s="185">
        <v>103</v>
      </c>
      <c r="C4" s="186">
        <f aca="true" t="shared" si="0" ref="C4:C9">B4/$B$10</f>
        <v>0.01756480218281037</v>
      </c>
      <c r="D4" s="185">
        <v>13</v>
      </c>
      <c r="E4" s="186">
        <f aca="true" t="shared" si="1" ref="E4:E9">D4/$D$10</f>
        <v>0.008801624915368992</v>
      </c>
      <c r="F4" s="185">
        <v>7</v>
      </c>
      <c r="G4" s="186">
        <f aca="true" t="shared" si="2" ref="G4:G9">F4/$F$10</f>
        <v>0.005838198498748957</v>
      </c>
      <c r="H4" s="185">
        <v>1</v>
      </c>
      <c r="I4" s="186">
        <f aca="true" t="shared" si="3" ref="I4:I9">H4/$H$10</f>
        <v>0.023809523809523808</v>
      </c>
    </row>
    <row r="5" spans="1:9" s="2" customFormat="1" ht="15.75">
      <c r="A5" s="127" t="s">
        <v>194</v>
      </c>
      <c r="B5" s="185">
        <v>141</v>
      </c>
      <c r="C5" s="186">
        <f t="shared" si="0"/>
        <v>0.024045020463847204</v>
      </c>
      <c r="D5" s="185">
        <v>24</v>
      </c>
      <c r="E5" s="186">
        <f t="shared" si="1"/>
        <v>0.016249153689911984</v>
      </c>
      <c r="F5" s="185">
        <v>11</v>
      </c>
      <c r="G5" s="186">
        <f t="shared" si="2"/>
        <v>0.009174311926605505</v>
      </c>
      <c r="H5" s="185">
        <v>1</v>
      </c>
      <c r="I5" s="186">
        <f t="shared" si="3"/>
        <v>0.023809523809523808</v>
      </c>
    </row>
    <row r="6" spans="1:9" s="2" customFormat="1" ht="15.75">
      <c r="A6" s="127" t="s">
        <v>76</v>
      </c>
      <c r="B6" s="185">
        <v>127</v>
      </c>
      <c r="C6" s="186">
        <f t="shared" si="0"/>
        <v>0.02165757162346521</v>
      </c>
      <c r="D6" s="185">
        <v>30</v>
      </c>
      <c r="E6" s="186">
        <f t="shared" si="1"/>
        <v>0.020311442112389978</v>
      </c>
      <c r="F6" s="185">
        <v>26</v>
      </c>
      <c r="G6" s="186">
        <f t="shared" si="2"/>
        <v>0.021684737281067557</v>
      </c>
      <c r="H6" s="185">
        <v>1</v>
      </c>
      <c r="I6" s="186">
        <f t="shared" si="3"/>
        <v>0.023809523809523808</v>
      </c>
    </row>
    <row r="7" spans="1:9" s="2" customFormat="1" ht="15.75">
      <c r="A7" s="127" t="s">
        <v>10</v>
      </c>
      <c r="B7" s="185">
        <v>79</v>
      </c>
      <c r="C7" s="186">
        <f t="shared" si="0"/>
        <v>0.013472032742155525</v>
      </c>
      <c r="D7" s="185">
        <v>12</v>
      </c>
      <c r="E7" s="186">
        <f t="shared" si="1"/>
        <v>0.008124576844955992</v>
      </c>
      <c r="F7" s="185">
        <v>8</v>
      </c>
      <c r="G7" s="186">
        <f t="shared" si="2"/>
        <v>0.006672226855713094</v>
      </c>
      <c r="H7" s="185">
        <v>0</v>
      </c>
      <c r="I7" s="186">
        <f t="shared" si="3"/>
        <v>0</v>
      </c>
    </row>
    <row r="8" spans="1:9" s="2" customFormat="1" ht="15.75">
      <c r="A8" s="127" t="s">
        <v>107</v>
      </c>
      <c r="B8" s="185">
        <v>5121</v>
      </c>
      <c r="C8" s="186">
        <f t="shared" si="0"/>
        <v>0.8732946793997272</v>
      </c>
      <c r="D8" s="185">
        <v>1354</v>
      </c>
      <c r="E8" s="186">
        <f t="shared" si="1"/>
        <v>0.916723087339201</v>
      </c>
      <c r="F8" s="185">
        <v>1112</v>
      </c>
      <c r="G8" s="186">
        <f t="shared" si="2"/>
        <v>0.9274395329441201</v>
      </c>
      <c r="H8" s="185">
        <v>38</v>
      </c>
      <c r="I8" s="186">
        <f t="shared" si="3"/>
        <v>0.9047619047619048</v>
      </c>
    </row>
    <row r="9" spans="1:9" ht="15.75">
      <c r="A9" s="127" t="s">
        <v>59</v>
      </c>
      <c r="B9" s="185">
        <v>293</v>
      </c>
      <c r="C9" s="186">
        <f t="shared" si="0"/>
        <v>0.049965893587994546</v>
      </c>
      <c r="D9" s="128">
        <v>44</v>
      </c>
      <c r="E9" s="186">
        <f t="shared" si="1"/>
        <v>0.02979011509817197</v>
      </c>
      <c r="F9" s="128">
        <v>35</v>
      </c>
      <c r="G9" s="186">
        <f t="shared" si="2"/>
        <v>0.029190992493744787</v>
      </c>
      <c r="H9" s="128">
        <v>1</v>
      </c>
      <c r="I9" s="186">
        <f t="shared" si="3"/>
        <v>0.023809523809523808</v>
      </c>
    </row>
    <row r="10" spans="1:9" ht="15.75">
      <c r="A10" s="124" t="s">
        <v>108</v>
      </c>
      <c r="B10" s="125">
        <f>SUM(B4:B9)</f>
        <v>5864</v>
      </c>
      <c r="C10" s="125"/>
      <c r="D10" s="125">
        <f>SUM(D4:D9)</f>
        <v>1477</v>
      </c>
      <c r="E10" s="125"/>
      <c r="F10" s="125">
        <f>SUM(F4:F9)</f>
        <v>1199</v>
      </c>
      <c r="G10" s="125"/>
      <c r="H10" s="125">
        <f>SUM(H4:H9)</f>
        <v>42</v>
      </c>
      <c r="I10" s="125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01" t="s">
        <v>40</v>
      </c>
      <c r="B13" s="196" t="s">
        <v>156</v>
      </c>
      <c r="C13" s="196"/>
      <c r="D13" s="196"/>
      <c r="E13" s="196"/>
      <c r="F13" s="196"/>
      <c r="G13" s="196"/>
      <c r="H13" s="196"/>
      <c r="I13" s="196"/>
    </row>
    <row r="14" spans="1:9" ht="15.75">
      <c r="A14" s="202"/>
      <c r="B14" s="122" t="s">
        <v>99</v>
      </c>
      <c r="C14" s="123" t="s">
        <v>100</v>
      </c>
      <c r="D14" s="122" t="s">
        <v>101</v>
      </c>
      <c r="E14" s="123" t="s">
        <v>102</v>
      </c>
      <c r="F14" s="122" t="s">
        <v>103</v>
      </c>
      <c r="G14" s="123" t="s">
        <v>104</v>
      </c>
      <c r="H14" s="122" t="s">
        <v>105</v>
      </c>
      <c r="I14" s="123" t="s">
        <v>106</v>
      </c>
    </row>
    <row r="15" spans="1:9" ht="15.75">
      <c r="A15" s="133" t="s">
        <v>67</v>
      </c>
      <c r="B15" s="189">
        <v>111</v>
      </c>
      <c r="C15" s="135">
        <f>B15/$B$19</f>
        <v>0.018929058663028648</v>
      </c>
      <c r="D15" s="189">
        <v>22</v>
      </c>
      <c r="E15" s="135">
        <f>D15/$D$19</f>
        <v>0.014895057549085985</v>
      </c>
      <c r="F15" s="189">
        <v>14</v>
      </c>
      <c r="G15" s="135">
        <f>F15/$F$19</f>
        <v>0.011676396997497914</v>
      </c>
      <c r="H15" s="189">
        <v>0</v>
      </c>
      <c r="I15" s="135">
        <f>H15/$H$19</f>
        <v>0</v>
      </c>
    </row>
    <row r="16" spans="1:9" ht="15.75">
      <c r="A16" s="134" t="s">
        <v>111</v>
      </c>
      <c r="B16" s="190">
        <v>148</v>
      </c>
      <c r="C16" s="136">
        <f>B16/$B$19</f>
        <v>0.0252387448840382</v>
      </c>
      <c r="D16" s="190">
        <v>49</v>
      </c>
      <c r="E16" s="136">
        <f>D16/$D$19</f>
        <v>0.03317535545023697</v>
      </c>
      <c r="F16" s="190">
        <v>29</v>
      </c>
      <c r="G16" s="136">
        <f>F16/$F$19</f>
        <v>0.02418682235195997</v>
      </c>
      <c r="H16" s="190">
        <v>2</v>
      </c>
      <c r="I16" s="136">
        <f>H16/$H$19</f>
        <v>0.047619047619047616</v>
      </c>
    </row>
    <row r="17" spans="1:9" ht="15.75">
      <c r="A17" s="134" t="s">
        <v>64</v>
      </c>
      <c r="B17" s="190">
        <v>5021</v>
      </c>
      <c r="C17" s="136">
        <f>B17/$B$19</f>
        <v>0.8562414733969986</v>
      </c>
      <c r="D17" s="190">
        <v>1284</v>
      </c>
      <c r="E17" s="136">
        <f>D17/$D$19</f>
        <v>0.8693297224102912</v>
      </c>
      <c r="F17" s="190">
        <v>1072</v>
      </c>
      <c r="G17" s="136">
        <f>F17/$F$19</f>
        <v>0.8940783986655546</v>
      </c>
      <c r="H17" s="190">
        <v>36</v>
      </c>
      <c r="I17" s="136">
        <f>H17/$H$19</f>
        <v>0.8571428571428571</v>
      </c>
    </row>
    <row r="18" spans="1:9" ht="15.75">
      <c r="A18" s="129" t="s">
        <v>59</v>
      </c>
      <c r="B18" s="191">
        <v>584</v>
      </c>
      <c r="C18" s="137">
        <f>B18/$B$19</f>
        <v>0.09959072305593451</v>
      </c>
      <c r="D18" s="191">
        <v>122</v>
      </c>
      <c r="E18" s="137">
        <f>D18/$D$19</f>
        <v>0.08259986459038592</v>
      </c>
      <c r="F18" s="191">
        <v>84</v>
      </c>
      <c r="G18" s="137">
        <f>F18/$F$19</f>
        <v>0.07005838198498748</v>
      </c>
      <c r="H18" s="191">
        <v>4</v>
      </c>
      <c r="I18" s="137">
        <f>H18/$H$19</f>
        <v>0.09523809523809523</v>
      </c>
    </row>
    <row r="19" spans="1:9" ht="15.75">
      <c r="A19" s="129" t="s">
        <v>108</v>
      </c>
      <c r="B19" s="130">
        <f>SUM(B15:B18)</f>
        <v>5864</v>
      </c>
      <c r="C19" s="131"/>
      <c r="D19" s="130">
        <f>SUM(D15:D18)</f>
        <v>1477</v>
      </c>
      <c r="E19" s="130"/>
      <c r="F19" s="130">
        <f>SUM(F15:F18)</f>
        <v>1199</v>
      </c>
      <c r="G19" s="130"/>
      <c r="H19" s="130">
        <f>SUM(H15:H18)</f>
        <v>42</v>
      </c>
      <c r="I19" s="13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03" t="s">
        <v>40</v>
      </c>
      <c r="B22" s="196" t="s">
        <v>157</v>
      </c>
      <c r="C22" s="196"/>
      <c r="D22" s="196"/>
      <c r="E22" s="196"/>
      <c r="F22" s="196"/>
      <c r="G22" s="196"/>
      <c r="H22" s="196"/>
      <c r="I22" s="196"/>
    </row>
    <row r="23" spans="1:9" ht="15.75">
      <c r="A23" s="198"/>
      <c r="B23" s="122" t="s">
        <v>99</v>
      </c>
      <c r="C23" s="123" t="s">
        <v>100</v>
      </c>
      <c r="D23" s="122" t="s">
        <v>101</v>
      </c>
      <c r="E23" s="123" t="s">
        <v>102</v>
      </c>
      <c r="F23" s="122" t="s">
        <v>103</v>
      </c>
      <c r="G23" s="123" t="s">
        <v>104</v>
      </c>
      <c r="H23" s="122" t="s">
        <v>105</v>
      </c>
      <c r="I23" s="123" t="s">
        <v>106</v>
      </c>
    </row>
    <row r="24" spans="1:9" ht="15.75">
      <c r="A24" s="141" t="s">
        <v>60</v>
      </c>
      <c r="B24" s="189">
        <v>55</v>
      </c>
      <c r="C24" s="144">
        <f aca="true" t="shared" si="4" ref="C24:C32">B24/$B$33</f>
        <v>0.009379263301500683</v>
      </c>
      <c r="D24" s="189">
        <v>10</v>
      </c>
      <c r="E24" s="144">
        <f aca="true" t="shared" si="5" ref="E24:E32">D24/$D$33</f>
        <v>0.006775067750677507</v>
      </c>
      <c r="F24" s="189">
        <v>12</v>
      </c>
      <c r="G24" s="144">
        <f aca="true" t="shared" si="6" ref="G24:G32">F24/$F$33</f>
        <v>0.010008340283569641</v>
      </c>
      <c r="H24" s="189">
        <v>0</v>
      </c>
      <c r="I24" s="144">
        <f aca="true" t="shared" si="7" ref="I24:I32">H24/$H$33</f>
        <v>0</v>
      </c>
    </row>
    <row r="25" spans="1:9" ht="15.75">
      <c r="A25" s="142" t="s">
        <v>58</v>
      </c>
      <c r="B25" s="190">
        <v>2220</v>
      </c>
      <c r="C25" s="145">
        <f t="shared" si="4"/>
        <v>0.378581173260573</v>
      </c>
      <c r="D25" s="190">
        <v>573</v>
      </c>
      <c r="E25" s="145">
        <f t="shared" si="5"/>
        <v>0.3882113821138211</v>
      </c>
      <c r="F25" s="190">
        <v>474</v>
      </c>
      <c r="G25" s="145">
        <f t="shared" si="6"/>
        <v>0.39532944120100083</v>
      </c>
      <c r="H25" s="190">
        <v>20</v>
      </c>
      <c r="I25" s="145">
        <f t="shared" si="7"/>
        <v>0.47619047619047616</v>
      </c>
    </row>
    <row r="26" spans="1:9" ht="15.75">
      <c r="A26" s="142" t="s">
        <v>63</v>
      </c>
      <c r="B26" s="190">
        <v>45</v>
      </c>
      <c r="C26" s="145">
        <f t="shared" si="4"/>
        <v>0.007673942701227831</v>
      </c>
      <c r="D26" s="190">
        <v>2</v>
      </c>
      <c r="E26" s="145">
        <f t="shared" si="5"/>
        <v>0.0013550135501355014</v>
      </c>
      <c r="F26" s="190">
        <v>4</v>
      </c>
      <c r="G26" s="145">
        <f t="shared" si="6"/>
        <v>0.003336113427856547</v>
      </c>
      <c r="H26" s="190">
        <v>0</v>
      </c>
      <c r="I26" s="145">
        <f t="shared" si="7"/>
        <v>0</v>
      </c>
    </row>
    <row r="27" spans="1:9" ht="15.75">
      <c r="A27" s="142" t="s">
        <v>61</v>
      </c>
      <c r="B27" s="190">
        <v>17</v>
      </c>
      <c r="C27" s="145">
        <f t="shared" si="4"/>
        <v>0.002899045020463847</v>
      </c>
      <c r="D27" s="190">
        <v>3</v>
      </c>
      <c r="E27" s="145">
        <f t="shared" si="5"/>
        <v>0.0020325203252032522</v>
      </c>
      <c r="F27" s="190">
        <v>5</v>
      </c>
      <c r="G27" s="145">
        <f t="shared" si="6"/>
        <v>0.004170141784820684</v>
      </c>
      <c r="H27" s="190">
        <v>0</v>
      </c>
      <c r="I27" s="145">
        <f t="shared" si="7"/>
        <v>0</v>
      </c>
    </row>
    <row r="28" spans="1:9" ht="15.75">
      <c r="A28" s="142" t="s">
        <v>62</v>
      </c>
      <c r="B28" s="190">
        <v>36</v>
      </c>
      <c r="C28" s="145">
        <f t="shared" si="4"/>
        <v>0.006139154160982265</v>
      </c>
      <c r="D28" s="190">
        <v>2</v>
      </c>
      <c r="E28" s="145">
        <f t="shared" si="5"/>
        <v>0.0013550135501355014</v>
      </c>
      <c r="F28" s="190">
        <v>1</v>
      </c>
      <c r="G28" s="145">
        <f t="shared" si="6"/>
        <v>0.0008340283569641367</v>
      </c>
      <c r="H28" s="190">
        <v>0</v>
      </c>
      <c r="I28" s="145">
        <f t="shared" si="7"/>
        <v>0</v>
      </c>
    </row>
    <row r="29" spans="1:9" ht="15.75">
      <c r="A29" s="142" t="s">
        <v>112</v>
      </c>
      <c r="B29" s="190">
        <v>2593</v>
      </c>
      <c r="C29" s="145">
        <f t="shared" si="4"/>
        <v>0.4421896316507503</v>
      </c>
      <c r="D29" s="190">
        <v>698</v>
      </c>
      <c r="E29" s="145">
        <f t="shared" si="5"/>
        <v>0.47289972899729</v>
      </c>
      <c r="F29" s="190">
        <v>569</v>
      </c>
      <c r="G29" s="145">
        <f t="shared" si="6"/>
        <v>0.4745621351125938</v>
      </c>
      <c r="H29" s="190">
        <v>16</v>
      </c>
      <c r="I29" s="145">
        <f t="shared" si="7"/>
        <v>0.38095238095238093</v>
      </c>
    </row>
    <row r="30" spans="1:9" ht="15.75">
      <c r="A30" s="142" t="s">
        <v>10</v>
      </c>
      <c r="B30" s="190">
        <v>348</v>
      </c>
      <c r="C30" s="145">
        <f t="shared" si="4"/>
        <v>0.059345156889495224</v>
      </c>
      <c r="D30" s="190">
        <v>75</v>
      </c>
      <c r="E30" s="145">
        <f t="shared" si="5"/>
        <v>0.0508130081300813</v>
      </c>
      <c r="F30" s="190">
        <v>52</v>
      </c>
      <c r="G30" s="145">
        <f t="shared" si="6"/>
        <v>0.043369474562135114</v>
      </c>
      <c r="H30" s="190">
        <v>4</v>
      </c>
      <c r="I30" s="145">
        <f t="shared" si="7"/>
        <v>0.09523809523809523</v>
      </c>
    </row>
    <row r="31" spans="1:9" ht="15.75">
      <c r="A31" s="142" t="s">
        <v>59</v>
      </c>
      <c r="B31" s="190">
        <v>549</v>
      </c>
      <c r="C31" s="145">
        <f t="shared" si="4"/>
        <v>0.09362210095497954</v>
      </c>
      <c r="D31" s="190">
        <v>113</v>
      </c>
      <c r="E31" s="145">
        <f t="shared" si="5"/>
        <v>0.07655826558265583</v>
      </c>
      <c r="F31" s="190">
        <v>82</v>
      </c>
      <c r="G31" s="145">
        <f t="shared" si="6"/>
        <v>0.06839032527105922</v>
      </c>
      <c r="H31" s="190">
        <v>2</v>
      </c>
      <c r="I31" s="145">
        <f t="shared" si="7"/>
        <v>0.047619047619047616</v>
      </c>
    </row>
    <row r="32" spans="1:9" ht="15.75">
      <c r="A32" s="143" t="s">
        <v>86</v>
      </c>
      <c r="B32" s="191">
        <v>1</v>
      </c>
      <c r="C32" s="146">
        <f t="shared" si="4"/>
        <v>0.00017053206002728513</v>
      </c>
      <c r="D32" s="191">
        <v>0</v>
      </c>
      <c r="E32" s="146">
        <f t="shared" si="5"/>
        <v>0</v>
      </c>
      <c r="F32" s="191">
        <v>0</v>
      </c>
      <c r="G32" s="146">
        <f t="shared" si="6"/>
        <v>0</v>
      </c>
      <c r="H32" s="191">
        <v>0</v>
      </c>
      <c r="I32" s="146">
        <f t="shared" si="7"/>
        <v>0</v>
      </c>
    </row>
    <row r="33" spans="1:9" ht="15.75">
      <c r="A33" s="138" t="s">
        <v>108</v>
      </c>
      <c r="B33" s="139">
        <f>SUM(B24:B32)</f>
        <v>5864</v>
      </c>
      <c r="C33" s="139"/>
      <c r="D33" s="139">
        <f>SUM(D24:D32)</f>
        <v>1476</v>
      </c>
      <c r="E33" s="139"/>
      <c r="F33" s="139">
        <f>SUM(F24:F32)</f>
        <v>1199</v>
      </c>
      <c r="G33" s="139"/>
      <c r="H33" s="139">
        <f>SUM(H24:H32)</f>
        <v>42</v>
      </c>
      <c r="I33" s="140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197" t="s">
        <v>40</v>
      </c>
      <c r="B36" s="196" t="s">
        <v>158</v>
      </c>
      <c r="C36" s="196"/>
      <c r="D36" s="196"/>
      <c r="E36" s="196"/>
      <c r="F36" s="196"/>
      <c r="G36" s="196"/>
      <c r="H36" s="196"/>
      <c r="I36" s="196"/>
    </row>
    <row r="37" spans="1:9" ht="15.75">
      <c r="A37" s="198"/>
      <c r="B37" s="122" t="s">
        <v>99</v>
      </c>
      <c r="C37" s="123" t="s">
        <v>100</v>
      </c>
      <c r="D37" s="122" t="s">
        <v>101</v>
      </c>
      <c r="E37" s="123" t="s">
        <v>102</v>
      </c>
      <c r="F37" s="122" t="s">
        <v>103</v>
      </c>
      <c r="G37" s="123" t="s">
        <v>104</v>
      </c>
      <c r="H37" s="122" t="s">
        <v>105</v>
      </c>
      <c r="I37" s="123" t="s">
        <v>106</v>
      </c>
    </row>
    <row r="38" spans="1:9" ht="15.75">
      <c r="A38" s="150" t="s">
        <v>5</v>
      </c>
      <c r="B38" s="189">
        <v>3643</v>
      </c>
      <c r="C38" s="152">
        <f>B38/$B$42</f>
        <v>0.6212482946793997</v>
      </c>
      <c r="D38" s="189">
        <v>1041</v>
      </c>
      <c r="E38" s="152">
        <f>D38/$D$42</f>
        <v>0.7048070412999323</v>
      </c>
      <c r="F38" s="192">
        <v>877</v>
      </c>
      <c r="G38" s="152">
        <f>F38/$F$42</f>
        <v>0.731442869057548</v>
      </c>
      <c r="H38" s="189">
        <v>32</v>
      </c>
      <c r="I38" s="152">
        <f>H38/$H$42</f>
        <v>0.7619047619047619</v>
      </c>
    </row>
    <row r="39" spans="1:9" ht="47.25">
      <c r="A39" s="151" t="s">
        <v>113</v>
      </c>
      <c r="B39" s="190">
        <v>2</v>
      </c>
      <c r="C39" s="153">
        <f>B39/$B$42</f>
        <v>0.00034106412005457026</v>
      </c>
      <c r="D39" s="190">
        <v>0</v>
      </c>
      <c r="E39" s="153">
        <f>D39/$D$42</f>
        <v>0</v>
      </c>
      <c r="F39" s="193">
        <v>1</v>
      </c>
      <c r="G39" s="153">
        <f>F39/$F$42</f>
        <v>0.0008340283569641367</v>
      </c>
      <c r="H39" s="190">
        <v>0</v>
      </c>
      <c r="I39" s="153">
        <f>H39/$H$42</f>
        <v>0</v>
      </c>
    </row>
    <row r="40" spans="1:9" ht="15.75">
      <c r="A40" s="151" t="s">
        <v>8</v>
      </c>
      <c r="B40" s="190">
        <v>1986</v>
      </c>
      <c r="C40" s="153">
        <f>B40/$B$42</f>
        <v>0.33867667121418826</v>
      </c>
      <c r="D40" s="190">
        <v>405</v>
      </c>
      <c r="E40" s="153">
        <f>D40/$D$42</f>
        <v>0.2742044685172647</v>
      </c>
      <c r="F40" s="193">
        <v>299</v>
      </c>
      <c r="G40" s="153">
        <f>F40/$F$42</f>
        <v>0.2493744787322769</v>
      </c>
      <c r="H40" s="190">
        <v>9</v>
      </c>
      <c r="I40" s="153">
        <f>H40/$H$42</f>
        <v>0.21428571428571427</v>
      </c>
    </row>
    <row r="41" spans="1:9" ht="15.75">
      <c r="A41" s="147" t="s">
        <v>59</v>
      </c>
      <c r="B41" s="191">
        <v>233</v>
      </c>
      <c r="C41" s="154">
        <f>B41/$B$42</f>
        <v>0.039733969986357434</v>
      </c>
      <c r="D41" s="191">
        <v>31</v>
      </c>
      <c r="E41" s="154">
        <f>D41/$D$42</f>
        <v>0.02098849018280298</v>
      </c>
      <c r="F41" s="194">
        <v>22</v>
      </c>
      <c r="G41" s="154">
        <f>F41/$F$42</f>
        <v>0.01834862385321101</v>
      </c>
      <c r="H41" s="191">
        <v>1</v>
      </c>
      <c r="I41" s="154">
        <f>H41/$H$42</f>
        <v>0.023809523809523808</v>
      </c>
    </row>
    <row r="42" spans="1:9" ht="15.75">
      <c r="A42" s="147" t="s">
        <v>108</v>
      </c>
      <c r="B42" s="148">
        <f>SUM(B38:B41)</f>
        <v>5864</v>
      </c>
      <c r="C42" s="148"/>
      <c r="D42" s="148">
        <f>SUM(D38:D41)</f>
        <v>1477</v>
      </c>
      <c r="E42" s="148"/>
      <c r="F42" s="148">
        <f>SUM(F38:F41)</f>
        <v>1199</v>
      </c>
      <c r="G42" s="148"/>
      <c r="H42" s="148">
        <f>SUM(H38:H41)</f>
        <v>42</v>
      </c>
      <c r="I42" s="149"/>
    </row>
    <row r="45" spans="1:9" s="2" customFormat="1" ht="15.75">
      <c r="A45" s="197" t="s">
        <v>40</v>
      </c>
      <c r="B45" s="196" t="s">
        <v>195</v>
      </c>
      <c r="C45" s="196"/>
      <c r="D45" s="196"/>
      <c r="E45" s="196"/>
      <c r="F45" s="196"/>
      <c r="G45" s="196"/>
      <c r="H45" s="196"/>
      <c r="I45" s="196"/>
    </row>
    <row r="46" spans="1:9" s="2" customFormat="1" ht="15.75">
      <c r="A46" s="198"/>
      <c r="B46" s="122" t="s">
        <v>99</v>
      </c>
      <c r="C46" s="123" t="s">
        <v>100</v>
      </c>
      <c r="D46" s="122" t="s">
        <v>101</v>
      </c>
      <c r="E46" s="123" t="s">
        <v>102</v>
      </c>
      <c r="F46" s="122" t="s">
        <v>103</v>
      </c>
      <c r="G46" s="123" t="s">
        <v>104</v>
      </c>
      <c r="H46" s="122" t="s">
        <v>105</v>
      </c>
      <c r="I46" s="123" t="s">
        <v>106</v>
      </c>
    </row>
    <row r="47" spans="1:9" s="2" customFormat="1" ht="15.75">
      <c r="A47" s="150" t="s">
        <v>9</v>
      </c>
      <c r="B47" s="189">
        <v>370</v>
      </c>
      <c r="C47" s="152">
        <f>B47/$B$50</f>
        <v>0.0630968622100955</v>
      </c>
      <c r="D47" s="189">
        <v>114</v>
      </c>
      <c r="E47" s="152">
        <f>D47/$D$50</f>
        <v>0.07718348002708192</v>
      </c>
      <c r="F47" s="189">
        <v>71</v>
      </c>
      <c r="G47" s="152">
        <f>F47/$F$50</f>
        <v>0.05921601334445371</v>
      </c>
      <c r="H47" s="189">
        <v>7</v>
      </c>
      <c r="I47" s="152">
        <f>H47/$H$50</f>
        <v>0.16666666666666666</v>
      </c>
    </row>
    <row r="48" spans="1:9" s="2" customFormat="1" ht="15.75">
      <c r="A48" s="151" t="s">
        <v>6</v>
      </c>
      <c r="B48" s="190">
        <v>4832</v>
      </c>
      <c r="C48" s="153">
        <f>B48/$B$50</f>
        <v>0.8240109140518418</v>
      </c>
      <c r="D48" s="190">
        <v>1241</v>
      </c>
      <c r="E48" s="153">
        <f>D48/$D$50</f>
        <v>0.8402166553825322</v>
      </c>
      <c r="F48" s="190">
        <v>1040</v>
      </c>
      <c r="G48" s="153">
        <f>F48/$F$50</f>
        <v>0.8673894912427023</v>
      </c>
      <c r="H48" s="190">
        <v>35</v>
      </c>
      <c r="I48" s="153">
        <f>H48/$H$50</f>
        <v>0.8333333333333334</v>
      </c>
    </row>
    <row r="49" spans="1:9" s="2" customFormat="1" ht="15.75">
      <c r="A49" s="147" t="s">
        <v>59</v>
      </c>
      <c r="B49" s="191">
        <v>662</v>
      </c>
      <c r="C49" s="154">
        <f>B49/$B$50</f>
        <v>0.11289222373806275</v>
      </c>
      <c r="D49" s="191">
        <v>122</v>
      </c>
      <c r="E49" s="154">
        <f>D49/$D$50</f>
        <v>0.08259986459038592</v>
      </c>
      <c r="F49" s="191">
        <v>88</v>
      </c>
      <c r="G49" s="154">
        <f>F49/$F$50</f>
        <v>0.07339449541284404</v>
      </c>
      <c r="H49" s="191">
        <v>0</v>
      </c>
      <c r="I49" s="154">
        <f>H49/$H$50</f>
        <v>0</v>
      </c>
    </row>
    <row r="50" spans="1:9" s="2" customFormat="1" ht="15.75">
      <c r="A50" s="147" t="s">
        <v>108</v>
      </c>
      <c r="B50" s="148">
        <f>SUM(B47:B49)</f>
        <v>5864</v>
      </c>
      <c r="C50" s="148"/>
      <c r="D50" s="148">
        <f>SUM(D47:D49)</f>
        <v>1477</v>
      </c>
      <c r="E50" s="148"/>
      <c r="F50" s="148">
        <f>SUM(F47:F49)</f>
        <v>1199</v>
      </c>
      <c r="G50" s="148"/>
      <c r="H50" s="148">
        <f>SUM(H47:H49)</f>
        <v>42</v>
      </c>
      <c r="I50" s="149"/>
    </row>
  </sheetData>
  <sheetProtection/>
  <mergeCells count="10">
    <mergeCell ref="A45:A46"/>
    <mergeCell ref="B45:I45"/>
    <mergeCell ref="A36:A37"/>
    <mergeCell ref="B36:I36"/>
    <mergeCell ref="A2:A3"/>
    <mergeCell ref="B2:I2"/>
    <mergeCell ref="A13:A14"/>
    <mergeCell ref="B13:I13"/>
    <mergeCell ref="A22:A23"/>
    <mergeCell ref="B22:I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34">
      <selection activeCell="A52" sqref="A52"/>
    </sheetView>
  </sheetViews>
  <sheetFormatPr defaultColWidth="9.6640625" defaultRowHeight="15"/>
  <cols>
    <col min="1" max="1" width="25.5546875" style="9" customWidth="1"/>
    <col min="2" max="4" width="9.6640625" style="9" customWidth="1"/>
    <col min="5" max="5" width="11.99609375" style="9" customWidth="1"/>
    <col min="6" max="6" width="11.10546875" style="9" customWidth="1"/>
    <col min="7" max="7" width="9.6640625" style="9" customWidth="1"/>
    <col min="8" max="8" width="11.88671875" style="9" bestFit="1" customWidth="1"/>
    <col min="9" max="9" width="11.21484375" style="9" bestFit="1" customWidth="1"/>
    <col min="10" max="10" width="10.21484375" style="9" bestFit="1" customWidth="1"/>
    <col min="11" max="13" width="9.6640625" style="9" customWidth="1"/>
    <col min="14" max="14" width="17.77734375" style="9" bestFit="1" customWidth="1"/>
    <col min="15" max="17" width="9.6640625" style="9" customWidth="1"/>
    <col min="18" max="18" width="11.6640625" style="9" bestFit="1" customWidth="1"/>
    <col min="19" max="19" width="10.21484375" style="9" bestFit="1" customWidth="1"/>
    <col min="20" max="20" width="9.6640625" style="9" customWidth="1"/>
    <col min="21" max="21" width="11.88671875" style="9" bestFit="1" customWidth="1"/>
    <col min="22" max="22" width="11.21484375" style="9" bestFit="1" customWidth="1"/>
    <col min="23" max="23" width="10.21484375" style="9" bestFit="1" customWidth="1"/>
    <col min="24" max="16384" width="9.6640625" style="9" customWidth="1"/>
  </cols>
  <sheetData>
    <row r="1" ht="15.75">
      <c r="A1" s="55" t="s">
        <v>178</v>
      </c>
    </row>
    <row r="2" ht="15">
      <c r="A2" s="56" t="s">
        <v>115</v>
      </c>
    </row>
    <row r="3" ht="15.75">
      <c r="A3" s="11"/>
    </row>
    <row r="4" spans="1:25" s="57" customFormat="1" ht="47.25">
      <c r="A4" s="5" t="s">
        <v>0</v>
      </c>
      <c r="B4" s="37" t="s">
        <v>83</v>
      </c>
      <c r="C4" s="37" t="s">
        <v>81</v>
      </c>
      <c r="D4" s="37" t="s">
        <v>84</v>
      </c>
      <c r="E4" s="37" t="s">
        <v>78</v>
      </c>
      <c r="F4" s="37" t="s">
        <v>79</v>
      </c>
      <c r="G4" s="37" t="s">
        <v>80</v>
      </c>
      <c r="H4" s="37" t="s">
        <v>82</v>
      </c>
      <c r="I4" s="37" t="s">
        <v>75</v>
      </c>
      <c r="J4" s="37" t="s">
        <v>74</v>
      </c>
      <c r="K4" s="37" t="s">
        <v>70</v>
      </c>
      <c r="L4" s="37" t="s">
        <v>36</v>
      </c>
      <c r="N4" s="37" t="s">
        <v>0</v>
      </c>
      <c r="O4" s="37" t="s">
        <v>83</v>
      </c>
      <c r="P4" s="37" t="s">
        <v>81</v>
      </c>
      <c r="Q4" s="37" t="s">
        <v>84</v>
      </c>
      <c r="R4" s="37" t="s">
        <v>78</v>
      </c>
      <c r="S4" s="37" t="s">
        <v>79</v>
      </c>
      <c r="T4" s="37" t="s">
        <v>80</v>
      </c>
      <c r="U4" s="37" t="s">
        <v>82</v>
      </c>
      <c r="V4" s="37" t="s">
        <v>75</v>
      </c>
      <c r="W4" s="37" t="s">
        <v>74</v>
      </c>
      <c r="X4" s="37" t="s">
        <v>70</v>
      </c>
      <c r="Y4" s="37" t="s">
        <v>36</v>
      </c>
    </row>
    <row r="5" spans="1:25" ht="15.75">
      <c r="A5" s="5" t="s">
        <v>5</v>
      </c>
      <c r="B5" s="58"/>
      <c r="C5" s="58">
        <v>16</v>
      </c>
      <c r="D5" s="58">
        <v>1</v>
      </c>
      <c r="E5" s="58">
        <v>25</v>
      </c>
      <c r="F5" s="58">
        <v>63</v>
      </c>
      <c r="G5" s="58">
        <v>7</v>
      </c>
      <c r="H5" s="58">
        <v>66</v>
      </c>
      <c r="I5" s="58">
        <v>331</v>
      </c>
      <c r="J5" s="58">
        <v>90</v>
      </c>
      <c r="K5" s="58">
        <v>2</v>
      </c>
      <c r="L5" s="58">
        <v>601</v>
      </c>
      <c r="N5" s="22" t="s">
        <v>5</v>
      </c>
      <c r="O5" s="36">
        <f aca="true" t="shared" si="0" ref="O5:Y5">B5/$L$5</f>
        <v>0</v>
      </c>
      <c r="P5" s="36">
        <f t="shared" si="0"/>
        <v>0.026622296173044926</v>
      </c>
      <c r="Q5" s="36">
        <f t="shared" si="0"/>
        <v>0.0016638935108153079</v>
      </c>
      <c r="R5" s="36">
        <f t="shared" si="0"/>
        <v>0.04159733777038269</v>
      </c>
      <c r="S5" s="36">
        <f t="shared" si="0"/>
        <v>0.1048252911813644</v>
      </c>
      <c r="T5" s="36">
        <f t="shared" si="0"/>
        <v>0.011647254575707155</v>
      </c>
      <c r="U5" s="36">
        <f t="shared" si="0"/>
        <v>0.10981697171381032</v>
      </c>
      <c r="V5" s="36">
        <f t="shared" si="0"/>
        <v>0.5507487520798668</v>
      </c>
      <c r="W5" s="36">
        <f t="shared" si="0"/>
        <v>0.1497504159733777</v>
      </c>
      <c r="X5" s="36">
        <f t="shared" si="0"/>
        <v>0.0033277870216306157</v>
      </c>
      <c r="Y5" s="36">
        <f t="shared" si="0"/>
        <v>1</v>
      </c>
    </row>
    <row r="6" spans="1:25" ht="15.75">
      <c r="A6" s="5" t="s">
        <v>8</v>
      </c>
      <c r="B6" s="58">
        <v>1</v>
      </c>
      <c r="C6" s="58">
        <v>12</v>
      </c>
      <c r="D6" s="58"/>
      <c r="E6" s="58">
        <v>15</v>
      </c>
      <c r="F6" s="58">
        <v>21</v>
      </c>
      <c r="G6" s="58"/>
      <c r="H6" s="58">
        <v>29</v>
      </c>
      <c r="I6" s="58">
        <v>121</v>
      </c>
      <c r="J6" s="58">
        <v>31</v>
      </c>
      <c r="K6" s="58"/>
      <c r="L6" s="58">
        <v>230</v>
      </c>
      <c r="N6" s="22" t="s">
        <v>8</v>
      </c>
      <c r="O6" s="36">
        <f aca="true" t="shared" si="1" ref="O6:Y6">B6/$L$6</f>
        <v>0.004347826086956522</v>
      </c>
      <c r="P6" s="36">
        <f t="shared" si="1"/>
        <v>0.05217391304347826</v>
      </c>
      <c r="Q6" s="36">
        <f t="shared" si="1"/>
        <v>0</v>
      </c>
      <c r="R6" s="36">
        <f t="shared" si="1"/>
        <v>0.06521739130434782</v>
      </c>
      <c r="S6" s="36">
        <f t="shared" si="1"/>
        <v>0.09130434782608696</v>
      </c>
      <c r="T6" s="36">
        <f t="shared" si="1"/>
        <v>0</v>
      </c>
      <c r="U6" s="36">
        <f t="shared" si="1"/>
        <v>0.12608695652173912</v>
      </c>
      <c r="V6" s="36">
        <f t="shared" si="1"/>
        <v>0.5260869565217391</v>
      </c>
      <c r="W6" s="36">
        <f t="shared" si="1"/>
        <v>0.13478260869565217</v>
      </c>
      <c r="X6" s="36">
        <f t="shared" si="1"/>
        <v>0</v>
      </c>
      <c r="Y6" s="36">
        <f t="shared" si="1"/>
        <v>1</v>
      </c>
    </row>
    <row r="7" spans="1:25" ht="15.75">
      <c r="A7" s="5" t="s">
        <v>108</v>
      </c>
      <c r="B7" s="58">
        <f>SUM(B5:B6)</f>
        <v>1</v>
      </c>
      <c r="C7" s="58">
        <f aca="true" t="shared" si="2" ref="C7:L7">SUM(C5:C6)</f>
        <v>28</v>
      </c>
      <c r="D7" s="58">
        <f t="shared" si="2"/>
        <v>1</v>
      </c>
      <c r="E7" s="58">
        <f t="shared" si="2"/>
        <v>40</v>
      </c>
      <c r="F7" s="58">
        <f t="shared" si="2"/>
        <v>84</v>
      </c>
      <c r="G7" s="58">
        <f t="shared" si="2"/>
        <v>7</v>
      </c>
      <c r="H7" s="58">
        <f t="shared" si="2"/>
        <v>95</v>
      </c>
      <c r="I7" s="58">
        <f t="shared" si="2"/>
        <v>452</v>
      </c>
      <c r="J7" s="58">
        <f t="shared" si="2"/>
        <v>121</v>
      </c>
      <c r="K7" s="58">
        <f t="shared" si="2"/>
        <v>2</v>
      </c>
      <c r="L7" s="58">
        <f t="shared" si="2"/>
        <v>831</v>
      </c>
      <c r="N7" s="22" t="s">
        <v>98</v>
      </c>
      <c r="O7" s="36">
        <f aca="true" t="shared" si="3" ref="O7:Y7">B7/$L$7</f>
        <v>0.0012033694344163659</v>
      </c>
      <c r="P7" s="36">
        <f t="shared" si="3"/>
        <v>0.03369434416365824</v>
      </c>
      <c r="Q7" s="36">
        <f t="shared" si="3"/>
        <v>0.0012033694344163659</v>
      </c>
      <c r="R7" s="36">
        <f t="shared" si="3"/>
        <v>0.048134777376654635</v>
      </c>
      <c r="S7" s="36">
        <f t="shared" si="3"/>
        <v>0.10108303249097472</v>
      </c>
      <c r="T7" s="36">
        <f t="shared" si="3"/>
        <v>0.00842358604091456</v>
      </c>
      <c r="U7" s="36">
        <f t="shared" si="3"/>
        <v>0.11432009626955475</v>
      </c>
      <c r="V7" s="36">
        <f t="shared" si="3"/>
        <v>0.5439229843561973</v>
      </c>
      <c r="W7" s="36">
        <f t="shared" si="3"/>
        <v>0.14560770156438027</v>
      </c>
      <c r="X7" s="36">
        <f t="shared" si="3"/>
        <v>0.0024067388688327317</v>
      </c>
      <c r="Y7" s="36">
        <f t="shared" si="3"/>
        <v>1</v>
      </c>
    </row>
    <row r="8" spans="1:12" ht="15.75">
      <c r="A8" s="5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s="38" customFormat="1" ht="15.75">
      <c r="A9" s="5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25" s="57" customFormat="1" ht="47.25">
      <c r="A10" s="37" t="s">
        <v>2</v>
      </c>
      <c r="B10" s="37" t="s">
        <v>83</v>
      </c>
      <c r="C10" s="37" t="s">
        <v>81</v>
      </c>
      <c r="D10" s="37" t="s">
        <v>84</v>
      </c>
      <c r="E10" s="37" t="s">
        <v>78</v>
      </c>
      <c r="F10" s="37" t="s">
        <v>79</v>
      </c>
      <c r="G10" s="37" t="s">
        <v>80</v>
      </c>
      <c r="H10" s="37" t="s">
        <v>82</v>
      </c>
      <c r="I10" s="37" t="s">
        <v>75</v>
      </c>
      <c r="J10" s="37" t="s">
        <v>74</v>
      </c>
      <c r="K10" s="37" t="s">
        <v>70</v>
      </c>
      <c r="L10" s="37" t="s">
        <v>36</v>
      </c>
      <c r="N10" s="37" t="s">
        <v>2</v>
      </c>
      <c r="O10" s="37" t="s">
        <v>83</v>
      </c>
      <c r="P10" s="37" t="s">
        <v>81</v>
      </c>
      <c r="Q10" s="37" t="s">
        <v>84</v>
      </c>
      <c r="R10" s="37" t="s">
        <v>78</v>
      </c>
      <c r="S10" s="37" t="s">
        <v>79</v>
      </c>
      <c r="T10" s="37" t="s">
        <v>80</v>
      </c>
      <c r="U10" s="37" t="s">
        <v>82</v>
      </c>
      <c r="V10" s="37" t="s">
        <v>75</v>
      </c>
      <c r="W10" s="37" t="s">
        <v>74</v>
      </c>
      <c r="X10" s="37" t="s">
        <v>70</v>
      </c>
      <c r="Y10" s="37" t="s">
        <v>36</v>
      </c>
    </row>
    <row r="11" spans="1:25" s="38" customFormat="1" ht="15.75">
      <c r="A11" s="176" t="s">
        <v>192</v>
      </c>
      <c r="B11" s="58"/>
      <c r="C11" s="58"/>
      <c r="D11" s="58"/>
      <c r="E11" s="58"/>
      <c r="F11" s="58">
        <v>2</v>
      </c>
      <c r="G11" s="58"/>
      <c r="H11" s="58"/>
      <c r="I11" s="58">
        <v>1</v>
      </c>
      <c r="J11" s="58"/>
      <c r="K11" s="58"/>
      <c r="L11" s="58">
        <v>3</v>
      </c>
      <c r="N11" s="176" t="s">
        <v>192</v>
      </c>
      <c r="O11" s="36" t="e">
        <f>B11/$B$12</f>
        <v>#DIV/0!</v>
      </c>
      <c r="P11" s="36" t="e">
        <f>C11/$C$12</f>
        <v>#DIV/0!</v>
      </c>
      <c r="Q11" s="36" t="e">
        <f>D11/$D$12</f>
        <v>#DIV/0!</v>
      </c>
      <c r="R11" s="36" t="e">
        <f>E11/$E$12</f>
        <v>#DIV/0!</v>
      </c>
      <c r="S11" s="36" t="e">
        <f>F11/$F$12</f>
        <v>#DIV/0!</v>
      </c>
      <c r="T11" s="36" t="e">
        <f>G11/$G$12</f>
        <v>#DIV/0!</v>
      </c>
      <c r="U11" s="36">
        <f>H11/$H$12</f>
        <v>0</v>
      </c>
      <c r="V11" s="36">
        <f>I11/$I$12</f>
        <v>0.16666666666666666</v>
      </c>
      <c r="W11" s="36">
        <f>J11/$J$12</f>
        <v>0</v>
      </c>
      <c r="X11" s="36" t="e">
        <f>K11/$K$12</f>
        <v>#DIV/0!</v>
      </c>
      <c r="Y11" s="36">
        <f>L11/$L$12</f>
        <v>0.375</v>
      </c>
    </row>
    <row r="12" spans="1:25" s="38" customFormat="1" ht="15.75">
      <c r="A12" s="176" t="s">
        <v>194</v>
      </c>
      <c r="B12" s="58"/>
      <c r="C12" s="58"/>
      <c r="D12" s="58"/>
      <c r="E12" s="58"/>
      <c r="F12" s="58"/>
      <c r="G12" s="58"/>
      <c r="H12" s="58">
        <v>1</v>
      </c>
      <c r="I12" s="58">
        <v>6</v>
      </c>
      <c r="J12" s="58">
        <v>1</v>
      </c>
      <c r="K12" s="58"/>
      <c r="L12" s="58">
        <v>8</v>
      </c>
      <c r="N12" s="176" t="s">
        <v>194</v>
      </c>
      <c r="O12" s="36" t="e">
        <f aca="true" t="shared" si="4" ref="O12:O17">B12/$B$12</f>
        <v>#DIV/0!</v>
      </c>
      <c r="P12" s="36" t="e">
        <f aca="true" t="shared" si="5" ref="P12:P17">C12/$C$12</f>
        <v>#DIV/0!</v>
      </c>
      <c r="Q12" s="36" t="e">
        <f aca="true" t="shared" si="6" ref="Q12:Q17">D12/$D$12</f>
        <v>#DIV/0!</v>
      </c>
      <c r="R12" s="36" t="e">
        <f aca="true" t="shared" si="7" ref="R12:R17">E12/$E$12</f>
        <v>#DIV/0!</v>
      </c>
      <c r="S12" s="36" t="e">
        <f aca="true" t="shared" si="8" ref="S12:S17">F12/$F$12</f>
        <v>#DIV/0!</v>
      </c>
      <c r="T12" s="36" t="e">
        <f aca="true" t="shared" si="9" ref="T12:T17">G12/$G$12</f>
        <v>#DIV/0!</v>
      </c>
      <c r="U12" s="36">
        <f aca="true" t="shared" si="10" ref="U12:U17">H12/$H$12</f>
        <v>1</v>
      </c>
      <c r="V12" s="36">
        <f aca="true" t="shared" si="11" ref="V12:V17">I12/$I$12</f>
        <v>1</v>
      </c>
      <c r="W12" s="36">
        <f aca="true" t="shared" si="12" ref="W12:W17">J12/$J$12</f>
        <v>1</v>
      </c>
      <c r="X12" s="36" t="e">
        <f aca="true" t="shared" si="13" ref="X12:X17">K12/$K$12</f>
        <v>#DIV/0!</v>
      </c>
      <c r="Y12" s="36">
        <f aca="true" t="shared" si="14" ref="Y12:Y17">L12/$L$12</f>
        <v>1</v>
      </c>
    </row>
    <row r="13" spans="1:25" s="38" customFormat="1" ht="15.75">
      <c r="A13" s="5" t="s">
        <v>76</v>
      </c>
      <c r="B13" s="58"/>
      <c r="C13" s="58"/>
      <c r="D13" s="58"/>
      <c r="E13" s="58"/>
      <c r="F13" s="58">
        <v>1</v>
      </c>
      <c r="G13" s="58"/>
      <c r="H13" s="58"/>
      <c r="I13" s="58">
        <v>6</v>
      </c>
      <c r="J13" s="58"/>
      <c r="K13" s="58"/>
      <c r="L13" s="58">
        <v>7</v>
      </c>
      <c r="N13" s="5" t="s">
        <v>76</v>
      </c>
      <c r="O13" s="36" t="e">
        <f t="shared" si="4"/>
        <v>#DIV/0!</v>
      </c>
      <c r="P13" s="36" t="e">
        <f t="shared" si="5"/>
        <v>#DIV/0!</v>
      </c>
      <c r="Q13" s="36" t="e">
        <f t="shared" si="6"/>
        <v>#DIV/0!</v>
      </c>
      <c r="R13" s="36" t="e">
        <f t="shared" si="7"/>
        <v>#DIV/0!</v>
      </c>
      <c r="S13" s="36" t="e">
        <f t="shared" si="8"/>
        <v>#DIV/0!</v>
      </c>
      <c r="T13" s="36" t="e">
        <f t="shared" si="9"/>
        <v>#DIV/0!</v>
      </c>
      <c r="U13" s="36">
        <f t="shared" si="10"/>
        <v>0</v>
      </c>
      <c r="V13" s="36">
        <f t="shared" si="11"/>
        <v>1</v>
      </c>
      <c r="W13" s="36">
        <f t="shared" si="12"/>
        <v>0</v>
      </c>
      <c r="X13" s="36" t="e">
        <f t="shared" si="13"/>
        <v>#DIV/0!</v>
      </c>
      <c r="Y13" s="36">
        <f t="shared" si="14"/>
        <v>0.875</v>
      </c>
    </row>
    <row r="14" spans="1:25" s="38" customFormat="1" ht="15.75">
      <c r="A14" s="5" t="s">
        <v>10</v>
      </c>
      <c r="B14" s="58"/>
      <c r="C14" s="58"/>
      <c r="D14" s="58"/>
      <c r="E14" s="58"/>
      <c r="F14" s="58"/>
      <c r="G14" s="58"/>
      <c r="H14" s="58"/>
      <c r="I14" s="58">
        <v>1</v>
      </c>
      <c r="J14" s="58"/>
      <c r="K14" s="58"/>
      <c r="L14" s="58">
        <v>1</v>
      </c>
      <c r="N14" s="5" t="s">
        <v>10</v>
      </c>
      <c r="O14" s="36" t="e">
        <f t="shared" si="4"/>
        <v>#DIV/0!</v>
      </c>
      <c r="P14" s="36" t="e">
        <f t="shared" si="5"/>
        <v>#DIV/0!</v>
      </c>
      <c r="Q14" s="36" t="e">
        <f t="shared" si="6"/>
        <v>#DIV/0!</v>
      </c>
      <c r="R14" s="36" t="e">
        <f t="shared" si="7"/>
        <v>#DIV/0!</v>
      </c>
      <c r="S14" s="36" t="e">
        <f t="shared" si="8"/>
        <v>#DIV/0!</v>
      </c>
      <c r="T14" s="36" t="e">
        <f t="shared" si="9"/>
        <v>#DIV/0!</v>
      </c>
      <c r="U14" s="36">
        <f t="shared" si="10"/>
        <v>0</v>
      </c>
      <c r="V14" s="36">
        <f t="shared" si="11"/>
        <v>0.16666666666666666</v>
      </c>
      <c r="W14" s="36">
        <f t="shared" si="12"/>
        <v>0</v>
      </c>
      <c r="X14" s="36" t="e">
        <f t="shared" si="13"/>
        <v>#DIV/0!</v>
      </c>
      <c r="Y14" s="36">
        <f t="shared" si="14"/>
        <v>0.125</v>
      </c>
    </row>
    <row r="15" spans="1:25" s="38" customFormat="1" ht="15.75">
      <c r="A15" s="5" t="s">
        <v>77</v>
      </c>
      <c r="B15" s="58">
        <v>1</v>
      </c>
      <c r="C15" s="58">
        <v>22</v>
      </c>
      <c r="D15" s="58"/>
      <c r="E15" s="58">
        <v>18</v>
      </c>
      <c r="F15" s="58">
        <v>45</v>
      </c>
      <c r="G15" s="58">
        <v>6</v>
      </c>
      <c r="H15" s="58">
        <v>78</v>
      </c>
      <c r="I15" s="58">
        <v>313</v>
      </c>
      <c r="J15" s="58">
        <v>102</v>
      </c>
      <c r="K15" s="58">
        <v>2</v>
      </c>
      <c r="L15" s="58">
        <v>583</v>
      </c>
      <c r="N15" s="5" t="s">
        <v>77</v>
      </c>
      <c r="O15" s="36" t="e">
        <f t="shared" si="4"/>
        <v>#DIV/0!</v>
      </c>
      <c r="P15" s="36" t="e">
        <f t="shared" si="5"/>
        <v>#DIV/0!</v>
      </c>
      <c r="Q15" s="36" t="e">
        <f t="shared" si="6"/>
        <v>#DIV/0!</v>
      </c>
      <c r="R15" s="36" t="e">
        <f t="shared" si="7"/>
        <v>#DIV/0!</v>
      </c>
      <c r="S15" s="36" t="e">
        <f t="shared" si="8"/>
        <v>#DIV/0!</v>
      </c>
      <c r="T15" s="36" t="e">
        <f t="shared" si="9"/>
        <v>#DIV/0!</v>
      </c>
      <c r="U15" s="36">
        <f t="shared" si="10"/>
        <v>78</v>
      </c>
      <c r="V15" s="36">
        <f t="shared" si="11"/>
        <v>52.166666666666664</v>
      </c>
      <c r="W15" s="36">
        <f t="shared" si="12"/>
        <v>102</v>
      </c>
      <c r="X15" s="36" t="e">
        <f t="shared" si="13"/>
        <v>#DIV/0!</v>
      </c>
      <c r="Y15" s="36">
        <f t="shared" si="14"/>
        <v>72.875</v>
      </c>
    </row>
    <row r="16" spans="1:25" s="38" customFormat="1" ht="15.75">
      <c r="A16" s="176" t="s">
        <v>59</v>
      </c>
      <c r="B16" s="58">
        <v>0</v>
      </c>
      <c r="C16" s="58">
        <v>6</v>
      </c>
      <c r="D16" s="58">
        <v>1</v>
      </c>
      <c r="E16" s="58">
        <v>22</v>
      </c>
      <c r="F16" s="58">
        <v>36</v>
      </c>
      <c r="G16" s="58">
        <v>1</v>
      </c>
      <c r="H16" s="58">
        <v>16</v>
      </c>
      <c r="I16" s="58">
        <v>123</v>
      </c>
      <c r="J16" s="58">
        <v>18</v>
      </c>
      <c r="K16" s="58"/>
      <c r="L16" s="58">
        <v>223</v>
      </c>
      <c r="N16" s="176" t="s">
        <v>59</v>
      </c>
      <c r="O16" s="36" t="e">
        <f t="shared" si="4"/>
        <v>#DIV/0!</v>
      </c>
      <c r="P16" s="36" t="e">
        <f t="shared" si="5"/>
        <v>#DIV/0!</v>
      </c>
      <c r="Q16" s="36" t="e">
        <f t="shared" si="6"/>
        <v>#DIV/0!</v>
      </c>
      <c r="R16" s="36" t="e">
        <f t="shared" si="7"/>
        <v>#DIV/0!</v>
      </c>
      <c r="S16" s="36" t="e">
        <f t="shared" si="8"/>
        <v>#DIV/0!</v>
      </c>
      <c r="T16" s="36" t="e">
        <f t="shared" si="9"/>
        <v>#DIV/0!</v>
      </c>
      <c r="U16" s="36">
        <f t="shared" si="10"/>
        <v>16</v>
      </c>
      <c r="V16" s="36">
        <f t="shared" si="11"/>
        <v>20.5</v>
      </c>
      <c r="W16" s="36">
        <f t="shared" si="12"/>
        <v>18</v>
      </c>
      <c r="X16" s="36" t="e">
        <f t="shared" si="13"/>
        <v>#DIV/0!</v>
      </c>
      <c r="Y16" s="36">
        <f t="shared" si="14"/>
        <v>27.875</v>
      </c>
    </row>
    <row r="17" spans="1:25" s="38" customFormat="1" ht="15.75">
      <c r="A17" s="5" t="s">
        <v>108</v>
      </c>
      <c r="B17" s="58">
        <v>1</v>
      </c>
      <c r="C17" s="58">
        <v>28</v>
      </c>
      <c r="D17" s="58">
        <v>1</v>
      </c>
      <c r="E17" s="58">
        <v>40</v>
      </c>
      <c r="F17" s="58">
        <v>84</v>
      </c>
      <c r="G17" s="58">
        <v>7</v>
      </c>
      <c r="H17" s="58">
        <v>95</v>
      </c>
      <c r="I17" s="58">
        <v>452</v>
      </c>
      <c r="J17" s="58">
        <v>121</v>
      </c>
      <c r="K17" s="58">
        <v>2</v>
      </c>
      <c r="L17" s="58">
        <v>831</v>
      </c>
      <c r="N17" s="5" t="s">
        <v>108</v>
      </c>
      <c r="O17" s="36" t="e">
        <f t="shared" si="4"/>
        <v>#DIV/0!</v>
      </c>
      <c r="P17" s="36" t="e">
        <f t="shared" si="5"/>
        <v>#DIV/0!</v>
      </c>
      <c r="Q17" s="36" t="e">
        <f t="shared" si="6"/>
        <v>#DIV/0!</v>
      </c>
      <c r="R17" s="36" t="e">
        <f t="shared" si="7"/>
        <v>#DIV/0!</v>
      </c>
      <c r="S17" s="36" t="e">
        <f t="shared" si="8"/>
        <v>#DIV/0!</v>
      </c>
      <c r="T17" s="36" t="e">
        <f t="shared" si="9"/>
        <v>#DIV/0!</v>
      </c>
      <c r="U17" s="36">
        <f t="shared" si="10"/>
        <v>95</v>
      </c>
      <c r="V17" s="36">
        <f t="shared" si="11"/>
        <v>75.33333333333333</v>
      </c>
      <c r="W17" s="36">
        <f t="shared" si="12"/>
        <v>121</v>
      </c>
      <c r="X17" s="36" t="e">
        <f t="shared" si="13"/>
        <v>#DIV/0!</v>
      </c>
      <c r="Y17" s="36">
        <f t="shared" si="14"/>
        <v>103.875</v>
      </c>
    </row>
    <row r="18" ht="15.75">
      <c r="A18" s="11"/>
    </row>
    <row r="19" s="38" customFormat="1" ht="15.75">
      <c r="A19" s="11"/>
    </row>
    <row r="20" spans="1:25" s="57" customFormat="1" ht="47.25">
      <c r="A20" s="37" t="s">
        <v>73</v>
      </c>
      <c r="B20" s="37" t="s">
        <v>83</v>
      </c>
      <c r="C20" s="37" t="s">
        <v>81</v>
      </c>
      <c r="D20" s="37" t="s">
        <v>84</v>
      </c>
      <c r="E20" s="37" t="s">
        <v>78</v>
      </c>
      <c r="F20" s="37" t="s">
        <v>79</v>
      </c>
      <c r="G20" s="37" t="s">
        <v>80</v>
      </c>
      <c r="H20" s="37" t="s">
        <v>82</v>
      </c>
      <c r="I20" s="37" t="s">
        <v>75</v>
      </c>
      <c r="J20" s="37" t="s">
        <v>74</v>
      </c>
      <c r="K20" s="37" t="s">
        <v>70</v>
      </c>
      <c r="L20" s="37" t="s">
        <v>36</v>
      </c>
      <c r="N20" s="37" t="s">
        <v>73</v>
      </c>
      <c r="O20" s="37" t="s">
        <v>83</v>
      </c>
      <c r="P20" s="37" t="s">
        <v>81</v>
      </c>
      <c r="Q20" s="37" t="s">
        <v>84</v>
      </c>
      <c r="R20" s="37" t="s">
        <v>78</v>
      </c>
      <c r="S20" s="37" t="s">
        <v>79</v>
      </c>
      <c r="T20" s="37" t="s">
        <v>80</v>
      </c>
      <c r="U20" s="37" t="s">
        <v>82</v>
      </c>
      <c r="V20" s="37" t="s">
        <v>75</v>
      </c>
      <c r="W20" s="37" t="s">
        <v>74</v>
      </c>
      <c r="X20" s="37" t="s">
        <v>70</v>
      </c>
      <c r="Y20" s="37" t="s">
        <v>36</v>
      </c>
    </row>
    <row r="21" spans="1:25" ht="15.75">
      <c r="A21" s="5" t="s">
        <v>6</v>
      </c>
      <c r="B21" s="58">
        <v>1</v>
      </c>
      <c r="C21" s="58">
        <v>18</v>
      </c>
      <c r="D21" s="58"/>
      <c r="E21" s="58">
        <v>11</v>
      </c>
      <c r="F21" s="58">
        <v>32</v>
      </c>
      <c r="G21" s="58">
        <v>6</v>
      </c>
      <c r="H21" s="58">
        <v>60</v>
      </c>
      <c r="I21" s="58">
        <v>257</v>
      </c>
      <c r="J21" s="58">
        <v>90</v>
      </c>
      <c r="K21" s="58"/>
      <c r="L21" s="58">
        <v>475</v>
      </c>
      <c r="N21" s="22" t="s">
        <v>6</v>
      </c>
      <c r="O21" s="36">
        <f aca="true" t="shared" si="15" ref="O21:Y23">B21/B$24</f>
        <v>1</v>
      </c>
      <c r="P21" s="36">
        <f t="shared" si="15"/>
        <v>0.6428571428571429</v>
      </c>
      <c r="Q21" s="36">
        <f t="shared" si="15"/>
        <v>0</v>
      </c>
      <c r="R21" s="36">
        <f t="shared" si="15"/>
        <v>0.275</v>
      </c>
      <c r="S21" s="36">
        <f t="shared" si="15"/>
        <v>0.38095238095238093</v>
      </c>
      <c r="T21" s="36">
        <f t="shared" si="15"/>
        <v>0.8571428571428571</v>
      </c>
      <c r="U21" s="36">
        <f t="shared" si="15"/>
        <v>0.631578947368421</v>
      </c>
      <c r="V21" s="36">
        <f t="shared" si="15"/>
        <v>0.5685840707964602</v>
      </c>
      <c r="W21" s="36">
        <f t="shared" si="15"/>
        <v>0.743801652892562</v>
      </c>
      <c r="X21" s="36">
        <f t="shared" si="15"/>
        <v>0</v>
      </c>
      <c r="Y21" s="36">
        <f t="shared" si="15"/>
        <v>0.5716004813477737</v>
      </c>
    </row>
    <row r="22" spans="1:25" ht="15.75">
      <c r="A22" s="5" t="s">
        <v>9</v>
      </c>
      <c r="B22" s="58"/>
      <c r="C22" s="58">
        <v>2</v>
      </c>
      <c r="D22" s="58"/>
      <c r="E22" s="58">
        <v>1</v>
      </c>
      <c r="F22" s="58">
        <v>1</v>
      </c>
      <c r="G22" s="58">
        <v>1</v>
      </c>
      <c r="H22" s="58">
        <v>6</v>
      </c>
      <c r="I22" s="58">
        <v>9</v>
      </c>
      <c r="J22" s="58">
        <v>4</v>
      </c>
      <c r="K22" s="58"/>
      <c r="L22" s="58">
        <v>24</v>
      </c>
      <c r="N22" s="22" t="s">
        <v>9</v>
      </c>
      <c r="O22" s="36">
        <f t="shared" si="15"/>
        <v>0</v>
      </c>
      <c r="P22" s="36">
        <f t="shared" si="15"/>
        <v>0.07142857142857142</v>
      </c>
      <c r="Q22" s="36">
        <f t="shared" si="15"/>
        <v>0</v>
      </c>
      <c r="R22" s="36">
        <f t="shared" si="15"/>
        <v>0.025</v>
      </c>
      <c r="S22" s="36">
        <f t="shared" si="15"/>
        <v>0.011904761904761904</v>
      </c>
      <c r="T22" s="36">
        <f t="shared" si="15"/>
        <v>0.14285714285714285</v>
      </c>
      <c r="U22" s="36">
        <f t="shared" si="15"/>
        <v>0.06315789473684211</v>
      </c>
      <c r="V22" s="36">
        <f t="shared" si="15"/>
        <v>0.01991150442477876</v>
      </c>
      <c r="W22" s="36">
        <f t="shared" si="15"/>
        <v>0.03305785123966942</v>
      </c>
      <c r="X22" s="36">
        <f t="shared" si="15"/>
        <v>0</v>
      </c>
      <c r="Y22" s="36">
        <f t="shared" si="15"/>
        <v>0.02888086642599278</v>
      </c>
    </row>
    <row r="23" spans="1:25" ht="15.75">
      <c r="A23" s="5" t="s">
        <v>70</v>
      </c>
      <c r="B23" s="58"/>
      <c r="C23" s="58">
        <v>8</v>
      </c>
      <c r="D23" s="58">
        <v>1</v>
      </c>
      <c r="E23" s="58">
        <v>28</v>
      </c>
      <c r="F23" s="58">
        <v>51</v>
      </c>
      <c r="G23" s="58"/>
      <c r="H23" s="58">
        <v>29</v>
      </c>
      <c r="I23" s="58">
        <v>186</v>
      </c>
      <c r="J23" s="58">
        <v>27</v>
      </c>
      <c r="K23" s="58">
        <v>2</v>
      </c>
      <c r="L23" s="58">
        <v>332</v>
      </c>
      <c r="N23" s="22" t="s">
        <v>70</v>
      </c>
      <c r="O23" s="36">
        <f t="shared" si="15"/>
        <v>0</v>
      </c>
      <c r="P23" s="36">
        <f t="shared" si="15"/>
        <v>0.2857142857142857</v>
      </c>
      <c r="Q23" s="36">
        <f t="shared" si="15"/>
        <v>1</v>
      </c>
      <c r="R23" s="36">
        <f t="shared" si="15"/>
        <v>0.7</v>
      </c>
      <c r="S23" s="36">
        <f t="shared" si="15"/>
        <v>0.6071428571428571</v>
      </c>
      <c r="T23" s="36">
        <f t="shared" si="15"/>
        <v>0</v>
      </c>
      <c r="U23" s="36">
        <f t="shared" si="15"/>
        <v>0.30526315789473685</v>
      </c>
      <c r="V23" s="36">
        <f t="shared" si="15"/>
        <v>0.41150442477876104</v>
      </c>
      <c r="W23" s="36">
        <f t="shared" si="15"/>
        <v>0.2231404958677686</v>
      </c>
      <c r="X23" s="36">
        <f t="shared" si="15"/>
        <v>1</v>
      </c>
      <c r="Y23" s="36">
        <f t="shared" si="15"/>
        <v>0.39951865222623345</v>
      </c>
    </row>
    <row r="24" spans="1:25" ht="15.75">
      <c r="A24" s="5" t="s">
        <v>108</v>
      </c>
      <c r="B24" s="58">
        <v>1</v>
      </c>
      <c r="C24" s="58">
        <v>28</v>
      </c>
      <c r="D24" s="58">
        <v>1</v>
      </c>
      <c r="E24" s="58">
        <v>40</v>
      </c>
      <c r="F24" s="58">
        <v>84</v>
      </c>
      <c r="G24" s="58">
        <v>7</v>
      </c>
      <c r="H24" s="58">
        <v>95</v>
      </c>
      <c r="I24" s="58">
        <v>452</v>
      </c>
      <c r="J24" s="58">
        <v>121</v>
      </c>
      <c r="K24" s="58">
        <v>2</v>
      </c>
      <c r="L24" s="58">
        <v>831</v>
      </c>
      <c r="N24" s="22" t="s">
        <v>98</v>
      </c>
      <c r="O24" s="36">
        <f>SUM(O21:O23)</f>
        <v>1</v>
      </c>
      <c r="P24" s="36">
        <f aca="true" t="shared" si="16" ref="P24:Y24">SUM(P21:P23)</f>
        <v>1</v>
      </c>
      <c r="Q24" s="36">
        <f t="shared" si="16"/>
        <v>1</v>
      </c>
      <c r="R24" s="36">
        <f t="shared" si="16"/>
        <v>1</v>
      </c>
      <c r="S24" s="36">
        <f t="shared" si="16"/>
        <v>1</v>
      </c>
      <c r="T24" s="36">
        <f t="shared" si="16"/>
        <v>1</v>
      </c>
      <c r="U24" s="36">
        <f t="shared" si="16"/>
        <v>1</v>
      </c>
      <c r="V24" s="36">
        <f t="shared" si="16"/>
        <v>1</v>
      </c>
      <c r="W24" s="36">
        <f t="shared" si="16"/>
        <v>1</v>
      </c>
      <c r="X24" s="36">
        <f t="shared" si="16"/>
        <v>1</v>
      </c>
      <c r="Y24" s="36">
        <f t="shared" si="16"/>
        <v>1</v>
      </c>
    </row>
    <row r="25" ht="15.75">
      <c r="A25" s="11"/>
    </row>
    <row r="26" ht="15.75">
      <c r="A26" s="11"/>
    </row>
    <row r="27" spans="1:25" s="57" customFormat="1" ht="47.25">
      <c r="A27" s="37" t="s">
        <v>37</v>
      </c>
      <c r="B27" s="37" t="s">
        <v>83</v>
      </c>
      <c r="C27" s="37" t="s">
        <v>81</v>
      </c>
      <c r="D27" s="37" t="s">
        <v>84</v>
      </c>
      <c r="E27" s="37" t="s">
        <v>78</v>
      </c>
      <c r="F27" s="37" t="s">
        <v>79</v>
      </c>
      <c r="G27" s="37" t="s">
        <v>80</v>
      </c>
      <c r="H27" s="37" t="s">
        <v>82</v>
      </c>
      <c r="I27" s="37" t="s">
        <v>75</v>
      </c>
      <c r="J27" s="37" t="s">
        <v>74</v>
      </c>
      <c r="K27" s="37" t="s">
        <v>70</v>
      </c>
      <c r="L27" s="37" t="s">
        <v>36</v>
      </c>
      <c r="N27" s="37" t="s">
        <v>37</v>
      </c>
      <c r="O27" s="37" t="s">
        <v>83</v>
      </c>
      <c r="P27" s="37" t="s">
        <v>81</v>
      </c>
      <c r="Q27" s="37" t="s">
        <v>84</v>
      </c>
      <c r="R27" s="37" t="s">
        <v>78</v>
      </c>
      <c r="S27" s="37" t="s">
        <v>79</v>
      </c>
      <c r="T27" s="37" t="s">
        <v>80</v>
      </c>
      <c r="U27" s="37" t="s">
        <v>82</v>
      </c>
      <c r="V27" s="37" t="s">
        <v>75</v>
      </c>
      <c r="W27" s="37" t="s">
        <v>74</v>
      </c>
      <c r="X27" s="37" t="s">
        <v>70</v>
      </c>
      <c r="Y27" s="37" t="s">
        <v>36</v>
      </c>
    </row>
    <row r="28" spans="1:25" ht="15.75">
      <c r="A28" s="5" t="s">
        <v>47</v>
      </c>
      <c r="B28" s="58"/>
      <c r="C28" s="58"/>
      <c r="D28" s="58"/>
      <c r="E28" s="58">
        <v>2</v>
      </c>
      <c r="F28" s="58">
        <v>1</v>
      </c>
      <c r="G28" s="58"/>
      <c r="H28" s="58"/>
      <c r="I28" s="58"/>
      <c r="J28" s="58"/>
      <c r="K28" s="58"/>
      <c r="L28" s="58">
        <v>3</v>
      </c>
      <c r="N28" s="22" t="s">
        <v>47</v>
      </c>
      <c r="O28" s="36">
        <f aca="true" t="shared" si="17" ref="O28:O38">B28/B$39</f>
        <v>0</v>
      </c>
      <c r="P28" s="36">
        <f aca="true" t="shared" si="18" ref="P28:P38">C28/C$39</f>
        <v>0</v>
      </c>
      <c r="Q28" s="36">
        <f aca="true" t="shared" si="19" ref="Q28:Q38">D28/D$39</f>
        <v>0</v>
      </c>
      <c r="R28" s="36">
        <f aca="true" t="shared" si="20" ref="R28:R38">E28/E$39</f>
        <v>0.05</v>
      </c>
      <c r="S28" s="36">
        <f aca="true" t="shared" si="21" ref="S28:S38">F28/F$39</f>
        <v>0.011904761904761904</v>
      </c>
      <c r="T28" s="36">
        <f aca="true" t="shared" si="22" ref="T28:T38">G28/G$39</f>
        <v>0</v>
      </c>
      <c r="U28" s="36">
        <f aca="true" t="shared" si="23" ref="U28:U38">H28/H$39</f>
        <v>0</v>
      </c>
      <c r="V28" s="36">
        <f aca="true" t="shared" si="24" ref="V28:V38">I28/I$39</f>
        <v>0</v>
      </c>
      <c r="W28" s="36">
        <f aca="true" t="shared" si="25" ref="W28:W38">J28/J$39</f>
        <v>0</v>
      </c>
      <c r="X28" s="36">
        <f aca="true" t="shared" si="26" ref="X28:X38">K28/K$39</f>
        <v>0</v>
      </c>
      <c r="Y28" s="36">
        <f aca="true" t="shared" si="27" ref="Y28:Y38">L28/L$39</f>
        <v>0.0036101083032490976</v>
      </c>
    </row>
    <row r="29" spans="1:25" ht="15.75">
      <c r="A29" s="5" t="s">
        <v>48</v>
      </c>
      <c r="B29" s="58"/>
      <c r="C29" s="58"/>
      <c r="D29" s="58"/>
      <c r="E29" s="58">
        <v>8</v>
      </c>
      <c r="F29" s="58">
        <v>3</v>
      </c>
      <c r="G29" s="58"/>
      <c r="H29" s="58">
        <v>1</v>
      </c>
      <c r="I29" s="58">
        <v>31</v>
      </c>
      <c r="J29" s="58"/>
      <c r="K29" s="58">
        <v>1</v>
      </c>
      <c r="L29" s="58">
        <v>44</v>
      </c>
      <c r="N29" s="22" t="s">
        <v>48</v>
      </c>
      <c r="O29" s="36">
        <f t="shared" si="17"/>
        <v>0</v>
      </c>
      <c r="P29" s="36">
        <f t="shared" si="18"/>
        <v>0</v>
      </c>
      <c r="Q29" s="36">
        <f t="shared" si="19"/>
        <v>0</v>
      </c>
      <c r="R29" s="36">
        <f t="shared" si="20"/>
        <v>0.2</v>
      </c>
      <c r="S29" s="36">
        <f t="shared" si="21"/>
        <v>0.03571428571428571</v>
      </c>
      <c r="T29" s="36">
        <f t="shared" si="22"/>
        <v>0</v>
      </c>
      <c r="U29" s="36">
        <f t="shared" si="23"/>
        <v>0.010526315789473684</v>
      </c>
      <c r="V29" s="36">
        <f t="shared" si="24"/>
        <v>0.06858407079646017</v>
      </c>
      <c r="W29" s="36">
        <f t="shared" si="25"/>
        <v>0</v>
      </c>
      <c r="X29" s="36">
        <f t="shared" si="26"/>
        <v>0.5</v>
      </c>
      <c r="Y29" s="36">
        <f t="shared" si="27"/>
        <v>0.052948255114320095</v>
      </c>
    </row>
    <row r="30" spans="1:25" ht="15.75">
      <c r="A30" s="5" t="s">
        <v>49</v>
      </c>
      <c r="B30" s="58"/>
      <c r="C30" s="58"/>
      <c r="D30" s="58"/>
      <c r="E30" s="58">
        <v>3</v>
      </c>
      <c r="F30" s="58">
        <v>5</v>
      </c>
      <c r="G30" s="58"/>
      <c r="H30" s="58"/>
      <c r="I30" s="58">
        <v>37</v>
      </c>
      <c r="J30" s="58"/>
      <c r="K30" s="58"/>
      <c r="L30" s="58">
        <v>45</v>
      </c>
      <c r="N30" s="22" t="s">
        <v>49</v>
      </c>
      <c r="O30" s="36">
        <f t="shared" si="17"/>
        <v>0</v>
      </c>
      <c r="P30" s="36">
        <f t="shared" si="18"/>
        <v>0</v>
      </c>
      <c r="Q30" s="36">
        <f t="shared" si="19"/>
        <v>0</v>
      </c>
      <c r="R30" s="36">
        <f t="shared" si="20"/>
        <v>0.075</v>
      </c>
      <c r="S30" s="36">
        <f t="shared" si="21"/>
        <v>0.05952380952380952</v>
      </c>
      <c r="T30" s="36">
        <f t="shared" si="22"/>
        <v>0</v>
      </c>
      <c r="U30" s="36">
        <f t="shared" si="23"/>
        <v>0</v>
      </c>
      <c r="V30" s="36">
        <f t="shared" si="24"/>
        <v>0.08185840707964602</v>
      </c>
      <c r="W30" s="36">
        <f t="shared" si="25"/>
        <v>0</v>
      </c>
      <c r="X30" s="36">
        <f t="shared" si="26"/>
        <v>0</v>
      </c>
      <c r="Y30" s="36">
        <f t="shared" si="27"/>
        <v>0.05415162454873646</v>
      </c>
    </row>
    <row r="31" spans="1:25" ht="15.75">
      <c r="A31" s="5" t="s">
        <v>50</v>
      </c>
      <c r="B31" s="58"/>
      <c r="C31" s="58">
        <v>1</v>
      </c>
      <c r="D31" s="58"/>
      <c r="E31" s="58"/>
      <c r="F31" s="58">
        <v>11</v>
      </c>
      <c r="G31" s="58"/>
      <c r="H31" s="58">
        <v>2</v>
      </c>
      <c r="I31" s="58">
        <v>63</v>
      </c>
      <c r="J31" s="58"/>
      <c r="K31" s="58"/>
      <c r="L31" s="58">
        <v>77</v>
      </c>
      <c r="N31" s="22" t="s">
        <v>50</v>
      </c>
      <c r="O31" s="36">
        <f t="shared" si="17"/>
        <v>0</v>
      </c>
      <c r="P31" s="36">
        <f t="shared" si="18"/>
        <v>0.03571428571428571</v>
      </c>
      <c r="Q31" s="36">
        <f t="shared" si="19"/>
        <v>0</v>
      </c>
      <c r="R31" s="36">
        <f t="shared" si="20"/>
        <v>0</v>
      </c>
      <c r="S31" s="36">
        <f t="shared" si="21"/>
        <v>0.13095238095238096</v>
      </c>
      <c r="T31" s="36">
        <f t="shared" si="22"/>
        <v>0</v>
      </c>
      <c r="U31" s="36">
        <f t="shared" si="23"/>
        <v>0.021052631578947368</v>
      </c>
      <c r="V31" s="36">
        <f t="shared" si="24"/>
        <v>0.13938053097345132</v>
      </c>
      <c r="W31" s="36">
        <f t="shared" si="25"/>
        <v>0</v>
      </c>
      <c r="X31" s="36">
        <f t="shared" si="26"/>
        <v>0</v>
      </c>
      <c r="Y31" s="36">
        <f t="shared" si="27"/>
        <v>0.09265944645006016</v>
      </c>
    </row>
    <row r="32" spans="1:25" ht="15.75">
      <c r="A32" s="5" t="s">
        <v>51</v>
      </c>
      <c r="B32" s="58"/>
      <c r="C32" s="58">
        <v>5</v>
      </c>
      <c r="D32" s="58"/>
      <c r="E32" s="58">
        <v>4</v>
      </c>
      <c r="F32" s="58">
        <v>4</v>
      </c>
      <c r="G32" s="58"/>
      <c r="H32" s="58">
        <v>4</v>
      </c>
      <c r="I32" s="58">
        <v>62</v>
      </c>
      <c r="J32" s="58"/>
      <c r="K32" s="58"/>
      <c r="L32" s="58">
        <v>79</v>
      </c>
      <c r="N32" s="22" t="s">
        <v>51</v>
      </c>
      <c r="O32" s="36">
        <f t="shared" si="17"/>
        <v>0</v>
      </c>
      <c r="P32" s="36">
        <f t="shared" si="18"/>
        <v>0.17857142857142858</v>
      </c>
      <c r="Q32" s="36">
        <f t="shared" si="19"/>
        <v>0</v>
      </c>
      <c r="R32" s="36">
        <f t="shared" si="20"/>
        <v>0.1</v>
      </c>
      <c r="S32" s="36">
        <f t="shared" si="21"/>
        <v>0.047619047619047616</v>
      </c>
      <c r="T32" s="36">
        <f t="shared" si="22"/>
        <v>0</v>
      </c>
      <c r="U32" s="36">
        <f t="shared" si="23"/>
        <v>0.042105263157894736</v>
      </c>
      <c r="V32" s="36">
        <f t="shared" si="24"/>
        <v>0.13716814159292035</v>
      </c>
      <c r="W32" s="36">
        <f t="shared" si="25"/>
        <v>0</v>
      </c>
      <c r="X32" s="36">
        <f t="shared" si="26"/>
        <v>0</v>
      </c>
      <c r="Y32" s="36">
        <f t="shared" si="27"/>
        <v>0.0950661853188929</v>
      </c>
    </row>
    <row r="33" spans="1:25" ht="15.75">
      <c r="A33" s="5" t="s">
        <v>52</v>
      </c>
      <c r="B33" s="58"/>
      <c r="C33" s="58">
        <v>2</v>
      </c>
      <c r="D33" s="58"/>
      <c r="E33" s="58">
        <v>3</v>
      </c>
      <c r="F33" s="58">
        <v>5</v>
      </c>
      <c r="G33" s="58"/>
      <c r="H33" s="58">
        <v>9</v>
      </c>
      <c r="I33" s="58">
        <v>57</v>
      </c>
      <c r="J33" s="58"/>
      <c r="K33" s="58"/>
      <c r="L33" s="58">
        <v>76</v>
      </c>
      <c r="N33" s="22" t="s">
        <v>52</v>
      </c>
      <c r="O33" s="36">
        <f t="shared" si="17"/>
        <v>0</v>
      </c>
      <c r="P33" s="36">
        <f t="shared" si="18"/>
        <v>0.07142857142857142</v>
      </c>
      <c r="Q33" s="36">
        <f t="shared" si="19"/>
        <v>0</v>
      </c>
      <c r="R33" s="36">
        <f t="shared" si="20"/>
        <v>0.075</v>
      </c>
      <c r="S33" s="36">
        <f t="shared" si="21"/>
        <v>0.05952380952380952</v>
      </c>
      <c r="T33" s="36">
        <f t="shared" si="22"/>
        <v>0</v>
      </c>
      <c r="U33" s="36">
        <f t="shared" si="23"/>
        <v>0.09473684210526316</v>
      </c>
      <c r="V33" s="36">
        <f t="shared" si="24"/>
        <v>0.1261061946902655</v>
      </c>
      <c r="W33" s="36">
        <f t="shared" si="25"/>
        <v>0</v>
      </c>
      <c r="X33" s="36">
        <f t="shared" si="26"/>
        <v>0</v>
      </c>
      <c r="Y33" s="36">
        <f t="shared" si="27"/>
        <v>0.0914560770156438</v>
      </c>
    </row>
    <row r="34" spans="1:25" ht="15.75">
      <c r="A34" s="5" t="s">
        <v>53</v>
      </c>
      <c r="B34" s="58"/>
      <c r="C34" s="58">
        <v>6</v>
      </c>
      <c r="D34" s="58"/>
      <c r="E34" s="58">
        <v>7</v>
      </c>
      <c r="F34" s="58">
        <v>8</v>
      </c>
      <c r="G34" s="58"/>
      <c r="H34" s="58">
        <v>4</v>
      </c>
      <c r="I34" s="58">
        <v>58</v>
      </c>
      <c r="J34" s="58"/>
      <c r="K34" s="58"/>
      <c r="L34" s="58">
        <v>83</v>
      </c>
      <c r="N34" s="22" t="s">
        <v>53</v>
      </c>
      <c r="O34" s="36">
        <f t="shared" si="17"/>
        <v>0</v>
      </c>
      <c r="P34" s="36">
        <f t="shared" si="18"/>
        <v>0.21428571428571427</v>
      </c>
      <c r="Q34" s="36">
        <f t="shared" si="19"/>
        <v>0</v>
      </c>
      <c r="R34" s="36">
        <f t="shared" si="20"/>
        <v>0.175</v>
      </c>
      <c r="S34" s="36">
        <f t="shared" si="21"/>
        <v>0.09523809523809523</v>
      </c>
      <c r="T34" s="36">
        <f t="shared" si="22"/>
        <v>0</v>
      </c>
      <c r="U34" s="36">
        <f t="shared" si="23"/>
        <v>0.042105263157894736</v>
      </c>
      <c r="V34" s="36">
        <f t="shared" si="24"/>
        <v>0.12831858407079647</v>
      </c>
      <c r="W34" s="36">
        <f t="shared" si="25"/>
        <v>0</v>
      </c>
      <c r="X34" s="36">
        <f t="shared" si="26"/>
        <v>0</v>
      </c>
      <c r="Y34" s="36">
        <f t="shared" si="27"/>
        <v>0.09987966305655836</v>
      </c>
    </row>
    <row r="35" spans="1:25" ht="15.75">
      <c r="A35" s="5" t="s">
        <v>54</v>
      </c>
      <c r="B35" s="58"/>
      <c r="C35" s="58">
        <v>5</v>
      </c>
      <c r="D35" s="58">
        <v>1</v>
      </c>
      <c r="E35" s="58">
        <v>4</v>
      </c>
      <c r="F35" s="58">
        <v>15</v>
      </c>
      <c r="G35" s="58">
        <v>4</v>
      </c>
      <c r="H35" s="58">
        <v>17</v>
      </c>
      <c r="I35" s="58">
        <v>61</v>
      </c>
      <c r="J35" s="58">
        <v>1</v>
      </c>
      <c r="K35" s="58"/>
      <c r="L35" s="58">
        <v>108</v>
      </c>
      <c r="N35" s="22" t="s">
        <v>54</v>
      </c>
      <c r="O35" s="36">
        <f t="shared" si="17"/>
        <v>0</v>
      </c>
      <c r="P35" s="36">
        <f t="shared" si="18"/>
        <v>0.17857142857142858</v>
      </c>
      <c r="Q35" s="36">
        <f t="shared" si="19"/>
        <v>1</v>
      </c>
      <c r="R35" s="36">
        <f t="shared" si="20"/>
        <v>0.1</v>
      </c>
      <c r="S35" s="36">
        <f t="shared" si="21"/>
        <v>0.17857142857142858</v>
      </c>
      <c r="T35" s="36">
        <f t="shared" si="22"/>
        <v>0.5714285714285714</v>
      </c>
      <c r="U35" s="36">
        <f t="shared" si="23"/>
        <v>0.17894736842105263</v>
      </c>
      <c r="V35" s="36">
        <f t="shared" si="24"/>
        <v>0.13495575221238937</v>
      </c>
      <c r="W35" s="36">
        <f t="shared" si="25"/>
        <v>0.008264462809917356</v>
      </c>
      <c r="X35" s="36">
        <f t="shared" si="26"/>
        <v>0</v>
      </c>
      <c r="Y35" s="36">
        <f t="shared" si="27"/>
        <v>0.1299638989169675</v>
      </c>
    </row>
    <row r="36" spans="1:25" ht="15.75">
      <c r="A36" s="5" t="s">
        <v>55</v>
      </c>
      <c r="B36" s="58">
        <v>1</v>
      </c>
      <c r="C36" s="58">
        <v>4</v>
      </c>
      <c r="D36" s="58"/>
      <c r="E36" s="58">
        <v>4</v>
      </c>
      <c r="F36" s="58">
        <v>15</v>
      </c>
      <c r="G36" s="58">
        <v>1</v>
      </c>
      <c r="H36" s="58">
        <v>31</v>
      </c>
      <c r="I36" s="58">
        <v>37</v>
      </c>
      <c r="J36" s="58">
        <v>18</v>
      </c>
      <c r="K36" s="58">
        <v>1</v>
      </c>
      <c r="L36" s="58">
        <v>112</v>
      </c>
      <c r="N36" s="22" t="s">
        <v>55</v>
      </c>
      <c r="O36" s="36">
        <f t="shared" si="17"/>
        <v>1</v>
      </c>
      <c r="P36" s="36">
        <f t="shared" si="18"/>
        <v>0.14285714285714285</v>
      </c>
      <c r="Q36" s="36">
        <f t="shared" si="19"/>
        <v>0</v>
      </c>
      <c r="R36" s="36">
        <f t="shared" si="20"/>
        <v>0.1</v>
      </c>
      <c r="S36" s="36">
        <f t="shared" si="21"/>
        <v>0.17857142857142858</v>
      </c>
      <c r="T36" s="36">
        <f t="shared" si="22"/>
        <v>0.14285714285714285</v>
      </c>
      <c r="U36" s="36">
        <f t="shared" si="23"/>
        <v>0.3263157894736842</v>
      </c>
      <c r="V36" s="36">
        <f t="shared" si="24"/>
        <v>0.08185840707964602</v>
      </c>
      <c r="W36" s="36">
        <f t="shared" si="25"/>
        <v>0.1487603305785124</v>
      </c>
      <c r="X36" s="36">
        <f t="shared" si="26"/>
        <v>0.5</v>
      </c>
      <c r="Y36" s="36">
        <f t="shared" si="27"/>
        <v>0.13477737665463296</v>
      </c>
    </row>
    <row r="37" spans="1:25" ht="15.75">
      <c r="A37" s="5" t="s">
        <v>56</v>
      </c>
      <c r="B37" s="58"/>
      <c r="C37" s="58">
        <v>4</v>
      </c>
      <c r="D37" s="58"/>
      <c r="E37" s="58">
        <v>3</v>
      </c>
      <c r="F37" s="58">
        <v>10</v>
      </c>
      <c r="G37" s="58">
        <v>2</v>
      </c>
      <c r="H37" s="58">
        <v>20</v>
      </c>
      <c r="I37" s="58">
        <v>25</v>
      </c>
      <c r="J37" s="58">
        <v>67</v>
      </c>
      <c r="K37" s="58"/>
      <c r="L37" s="58">
        <v>131</v>
      </c>
      <c r="N37" s="22" t="s">
        <v>56</v>
      </c>
      <c r="O37" s="36">
        <f t="shared" si="17"/>
        <v>0</v>
      </c>
      <c r="P37" s="36">
        <f t="shared" si="18"/>
        <v>0.14285714285714285</v>
      </c>
      <c r="Q37" s="36">
        <f t="shared" si="19"/>
        <v>0</v>
      </c>
      <c r="R37" s="36">
        <f t="shared" si="20"/>
        <v>0.075</v>
      </c>
      <c r="S37" s="36">
        <f t="shared" si="21"/>
        <v>0.11904761904761904</v>
      </c>
      <c r="T37" s="36">
        <f t="shared" si="22"/>
        <v>0.2857142857142857</v>
      </c>
      <c r="U37" s="36">
        <f t="shared" si="23"/>
        <v>0.21052631578947367</v>
      </c>
      <c r="V37" s="36">
        <f t="shared" si="24"/>
        <v>0.05530973451327434</v>
      </c>
      <c r="W37" s="36">
        <f t="shared" si="25"/>
        <v>0.5537190082644629</v>
      </c>
      <c r="X37" s="36">
        <f t="shared" si="26"/>
        <v>0</v>
      </c>
      <c r="Y37" s="36">
        <f t="shared" si="27"/>
        <v>0.15764139590854392</v>
      </c>
    </row>
    <row r="38" spans="1:25" ht="15.75">
      <c r="A38" s="5" t="s">
        <v>57</v>
      </c>
      <c r="B38" s="58"/>
      <c r="C38" s="58">
        <v>1</v>
      </c>
      <c r="D38" s="58"/>
      <c r="E38" s="58">
        <v>2</v>
      </c>
      <c r="F38" s="58">
        <v>7</v>
      </c>
      <c r="G38" s="58"/>
      <c r="H38" s="58">
        <v>7</v>
      </c>
      <c r="I38" s="58">
        <v>21</v>
      </c>
      <c r="J38" s="58">
        <v>35</v>
      </c>
      <c r="K38" s="58"/>
      <c r="L38" s="58">
        <v>73</v>
      </c>
      <c r="N38" s="22" t="s">
        <v>57</v>
      </c>
      <c r="O38" s="36">
        <f t="shared" si="17"/>
        <v>0</v>
      </c>
      <c r="P38" s="36">
        <f t="shared" si="18"/>
        <v>0.03571428571428571</v>
      </c>
      <c r="Q38" s="36">
        <f t="shared" si="19"/>
        <v>0</v>
      </c>
      <c r="R38" s="36">
        <f t="shared" si="20"/>
        <v>0.05</v>
      </c>
      <c r="S38" s="36">
        <f t="shared" si="21"/>
        <v>0.08333333333333333</v>
      </c>
      <c r="T38" s="36">
        <f t="shared" si="22"/>
        <v>0</v>
      </c>
      <c r="U38" s="36">
        <f t="shared" si="23"/>
        <v>0.07368421052631578</v>
      </c>
      <c r="V38" s="36">
        <f t="shared" si="24"/>
        <v>0.046460176991150445</v>
      </c>
      <c r="W38" s="36">
        <f t="shared" si="25"/>
        <v>0.2892561983471074</v>
      </c>
      <c r="X38" s="36">
        <f t="shared" si="26"/>
        <v>0</v>
      </c>
      <c r="Y38" s="36">
        <f t="shared" si="27"/>
        <v>0.08784596871239471</v>
      </c>
    </row>
    <row r="39" spans="1:25" ht="15.75">
      <c r="A39" s="5" t="s">
        <v>108</v>
      </c>
      <c r="B39" s="58">
        <v>1</v>
      </c>
      <c r="C39" s="58">
        <v>28</v>
      </c>
      <c r="D39" s="58">
        <v>1</v>
      </c>
      <c r="E39" s="58">
        <v>40</v>
      </c>
      <c r="F39" s="58">
        <v>84</v>
      </c>
      <c r="G39" s="58">
        <v>7</v>
      </c>
      <c r="H39" s="58">
        <v>95</v>
      </c>
      <c r="I39" s="58">
        <v>452</v>
      </c>
      <c r="J39" s="58">
        <v>121</v>
      </c>
      <c r="K39" s="58">
        <v>2</v>
      </c>
      <c r="L39" s="58">
        <v>831</v>
      </c>
      <c r="N39" s="22" t="s">
        <v>98</v>
      </c>
      <c r="O39" s="36">
        <f>SUM(O28:O38)</f>
        <v>1</v>
      </c>
      <c r="P39" s="36">
        <f aca="true" t="shared" si="28" ref="P39:Y39">SUM(P28:P38)</f>
        <v>0.9999999999999999</v>
      </c>
      <c r="Q39" s="36">
        <f t="shared" si="28"/>
        <v>1</v>
      </c>
      <c r="R39" s="36">
        <f t="shared" si="28"/>
        <v>1</v>
      </c>
      <c r="S39" s="36">
        <f t="shared" si="28"/>
        <v>1</v>
      </c>
      <c r="T39" s="36">
        <f t="shared" si="28"/>
        <v>0.9999999999999999</v>
      </c>
      <c r="U39" s="36">
        <f t="shared" si="28"/>
        <v>1</v>
      </c>
      <c r="V39" s="36">
        <f t="shared" si="28"/>
        <v>1</v>
      </c>
      <c r="W39" s="36">
        <f t="shared" si="28"/>
        <v>1</v>
      </c>
      <c r="X39" s="36">
        <f t="shared" si="28"/>
        <v>1</v>
      </c>
      <c r="Y39" s="36">
        <f t="shared" si="28"/>
        <v>1</v>
      </c>
    </row>
    <row r="40" ht="15.75">
      <c r="A40" s="11"/>
    </row>
    <row r="41" ht="15.75">
      <c r="A41" s="11"/>
    </row>
    <row r="42" spans="1:25" s="57" customFormat="1" ht="47.25">
      <c r="A42" s="37" t="s">
        <v>39</v>
      </c>
      <c r="B42" s="37" t="s">
        <v>83</v>
      </c>
      <c r="C42" s="37" t="s">
        <v>81</v>
      </c>
      <c r="D42" s="37" t="s">
        <v>84</v>
      </c>
      <c r="E42" s="37" t="s">
        <v>78</v>
      </c>
      <c r="F42" s="37" t="s">
        <v>79</v>
      </c>
      <c r="G42" s="37" t="s">
        <v>80</v>
      </c>
      <c r="H42" s="37" t="s">
        <v>82</v>
      </c>
      <c r="I42" s="37" t="s">
        <v>75</v>
      </c>
      <c r="J42" s="37" t="s">
        <v>74</v>
      </c>
      <c r="K42" s="37" t="s">
        <v>70</v>
      </c>
      <c r="L42" s="37" t="s">
        <v>36</v>
      </c>
      <c r="N42" s="37" t="s">
        <v>39</v>
      </c>
      <c r="O42" s="37" t="s">
        <v>83</v>
      </c>
      <c r="P42" s="37" t="s">
        <v>81</v>
      </c>
      <c r="Q42" s="37" t="s">
        <v>84</v>
      </c>
      <c r="R42" s="37" t="s">
        <v>78</v>
      </c>
      <c r="S42" s="37" t="s">
        <v>79</v>
      </c>
      <c r="T42" s="37" t="s">
        <v>80</v>
      </c>
      <c r="U42" s="37" t="s">
        <v>82</v>
      </c>
      <c r="V42" s="37" t="s">
        <v>75</v>
      </c>
      <c r="W42" s="37" t="s">
        <v>74</v>
      </c>
      <c r="X42" s="37" t="s">
        <v>70</v>
      </c>
      <c r="Y42" s="37" t="s">
        <v>36</v>
      </c>
    </row>
    <row r="43" spans="1:25" ht="15.75">
      <c r="A43" s="5" t="s">
        <v>58</v>
      </c>
      <c r="B43" s="58"/>
      <c r="C43" s="58">
        <v>2</v>
      </c>
      <c r="D43" s="58"/>
      <c r="E43" s="58">
        <v>2</v>
      </c>
      <c r="F43" s="58">
        <v>12</v>
      </c>
      <c r="G43" s="58"/>
      <c r="H43" s="58">
        <v>9</v>
      </c>
      <c r="I43" s="58">
        <v>53</v>
      </c>
      <c r="J43" s="58">
        <v>6</v>
      </c>
      <c r="K43" s="58">
        <v>1</v>
      </c>
      <c r="L43" s="58">
        <v>85</v>
      </c>
      <c r="N43" s="22" t="s">
        <v>60</v>
      </c>
      <c r="O43" s="36">
        <f aca="true" t="shared" si="29" ref="O43:Y48">B43/B$49</f>
        <v>0</v>
      </c>
      <c r="P43" s="36">
        <f t="shared" si="29"/>
        <v>0.07142857142857142</v>
      </c>
      <c r="Q43" s="36">
        <f t="shared" si="29"/>
        <v>0</v>
      </c>
      <c r="R43" s="36">
        <f t="shared" si="29"/>
        <v>0.05</v>
      </c>
      <c r="S43" s="36">
        <f t="shared" si="29"/>
        <v>0.14285714285714285</v>
      </c>
      <c r="T43" s="36">
        <f t="shared" si="29"/>
        <v>0</v>
      </c>
      <c r="U43" s="36">
        <f t="shared" si="29"/>
        <v>0.09473684210526316</v>
      </c>
      <c r="V43" s="36">
        <f t="shared" si="29"/>
        <v>0.1172566371681416</v>
      </c>
      <c r="W43" s="36">
        <f t="shared" si="29"/>
        <v>0.049586776859504134</v>
      </c>
      <c r="X43" s="36">
        <f t="shared" si="29"/>
        <v>0.5</v>
      </c>
      <c r="Y43" s="36">
        <f t="shared" si="29"/>
        <v>0.1022864019253911</v>
      </c>
    </row>
    <row r="44" spans="1:25" ht="15.75">
      <c r="A44" s="5" t="s">
        <v>62</v>
      </c>
      <c r="B44" s="58"/>
      <c r="C44" s="58"/>
      <c r="D44" s="58"/>
      <c r="E44" s="58"/>
      <c r="F44" s="58">
        <v>1</v>
      </c>
      <c r="G44" s="58"/>
      <c r="H44" s="58"/>
      <c r="I44" s="58"/>
      <c r="J44" s="58"/>
      <c r="K44" s="58"/>
      <c r="L44" s="58">
        <v>1</v>
      </c>
      <c r="N44" s="22" t="s">
        <v>58</v>
      </c>
      <c r="O44" s="36">
        <f t="shared" si="29"/>
        <v>0</v>
      </c>
      <c r="P44" s="36">
        <f t="shared" si="29"/>
        <v>0</v>
      </c>
      <c r="Q44" s="36">
        <f t="shared" si="29"/>
        <v>0</v>
      </c>
      <c r="R44" s="36">
        <f t="shared" si="29"/>
        <v>0</v>
      </c>
      <c r="S44" s="36">
        <f t="shared" si="29"/>
        <v>0.011904761904761904</v>
      </c>
      <c r="T44" s="36">
        <f t="shared" si="29"/>
        <v>0</v>
      </c>
      <c r="U44" s="36">
        <f t="shared" si="29"/>
        <v>0</v>
      </c>
      <c r="V44" s="36">
        <f t="shared" si="29"/>
        <v>0</v>
      </c>
      <c r="W44" s="36">
        <f t="shared" si="29"/>
        <v>0</v>
      </c>
      <c r="X44" s="36">
        <f t="shared" si="29"/>
        <v>0</v>
      </c>
      <c r="Y44" s="36">
        <f t="shared" si="29"/>
        <v>0.0012033694344163659</v>
      </c>
    </row>
    <row r="45" spans="1:25" ht="15.75">
      <c r="A45" s="5" t="s">
        <v>7</v>
      </c>
      <c r="B45" s="58"/>
      <c r="C45" s="58">
        <v>2</v>
      </c>
      <c r="D45" s="58"/>
      <c r="E45" s="58">
        <v>2</v>
      </c>
      <c r="F45" s="58">
        <v>18</v>
      </c>
      <c r="G45" s="58"/>
      <c r="H45" s="58">
        <v>2</v>
      </c>
      <c r="I45" s="58">
        <v>58</v>
      </c>
      <c r="J45" s="58">
        <v>3</v>
      </c>
      <c r="K45" s="58">
        <v>1</v>
      </c>
      <c r="L45" s="58">
        <v>86</v>
      </c>
      <c r="N45" s="22" t="s">
        <v>61</v>
      </c>
      <c r="O45" s="36">
        <f t="shared" si="29"/>
        <v>0</v>
      </c>
      <c r="P45" s="36">
        <f t="shared" si="29"/>
        <v>0.07142857142857142</v>
      </c>
      <c r="Q45" s="36">
        <f t="shared" si="29"/>
        <v>0</v>
      </c>
      <c r="R45" s="36">
        <f t="shared" si="29"/>
        <v>0.05</v>
      </c>
      <c r="S45" s="36">
        <f t="shared" si="29"/>
        <v>0.21428571428571427</v>
      </c>
      <c r="T45" s="36">
        <f t="shared" si="29"/>
        <v>0</v>
      </c>
      <c r="U45" s="36">
        <f t="shared" si="29"/>
        <v>0.021052631578947368</v>
      </c>
      <c r="V45" s="36">
        <f t="shared" si="29"/>
        <v>0.12831858407079647</v>
      </c>
      <c r="W45" s="36">
        <f t="shared" si="29"/>
        <v>0.024793388429752067</v>
      </c>
      <c r="X45" s="36">
        <f t="shared" si="29"/>
        <v>0.5</v>
      </c>
      <c r="Y45" s="36">
        <f t="shared" si="29"/>
        <v>0.10348977135980746</v>
      </c>
    </row>
    <row r="46" spans="1:25" ht="15.75">
      <c r="A46" s="5" t="s">
        <v>10</v>
      </c>
      <c r="B46" s="58"/>
      <c r="C46" s="58"/>
      <c r="D46" s="58"/>
      <c r="E46" s="58">
        <v>1</v>
      </c>
      <c r="F46" s="58">
        <v>1</v>
      </c>
      <c r="G46" s="58"/>
      <c r="H46" s="58"/>
      <c r="I46" s="58">
        <v>5</v>
      </c>
      <c r="J46" s="58"/>
      <c r="K46" s="58"/>
      <c r="L46" s="58">
        <v>7</v>
      </c>
      <c r="N46" s="22" t="s">
        <v>62</v>
      </c>
      <c r="O46" s="36">
        <f t="shared" si="29"/>
        <v>0</v>
      </c>
      <c r="P46" s="36">
        <f t="shared" si="29"/>
        <v>0</v>
      </c>
      <c r="Q46" s="36">
        <f t="shared" si="29"/>
        <v>0</v>
      </c>
      <c r="R46" s="36">
        <f t="shared" si="29"/>
        <v>0.025</v>
      </c>
      <c r="S46" s="36">
        <f t="shared" si="29"/>
        <v>0.011904761904761904</v>
      </c>
      <c r="T46" s="36">
        <f t="shared" si="29"/>
        <v>0</v>
      </c>
      <c r="U46" s="36">
        <f t="shared" si="29"/>
        <v>0</v>
      </c>
      <c r="V46" s="36">
        <f t="shared" si="29"/>
        <v>0.011061946902654867</v>
      </c>
      <c r="W46" s="36">
        <f t="shared" si="29"/>
        <v>0</v>
      </c>
      <c r="X46" s="36">
        <f t="shared" si="29"/>
        <v>0</v>
      </c>
      <c r="Y46" s="36">
        <f t="shared" si="29"/>
        <v>0.00842358604091456</v>
      </c>
    </row>
    <row r="47" spans="1:25" ht="15.75">
      <c r="A47" s="5" t="s">
        <v>59</v>
      </c>
      <c r="B47" s="58"/>
      <c r="C47" s="58"/>
      <c r="D47" s="58"/>
      <c r="E47" s="58"/>
      <c r="F47" s="58">
        <v>1</v>
      </c>
      <c r="G47" s="58"/>
      <c r="H47" s="58"/>
      <c r="I47" s="58">
        <v>6</v>
      </c>
      <c r="J47" s="58"/>
      <c r="K47" s="58"/>
      <c r="L47" s="58">
        <v>7</v>
      </c>
      <c r="N47" s="22" t="s">
        <v>10</v>
      </c>
      <c r="O47" s="36">
        <f t="shared" si="29"/>
        <v>0</v>
      </c>
      <c r="P47" s="36">
        <f t="shared" si="29"/>
        <v>0</v>
      </c>
      <c r="Q47" s="36">
        <f t="shared" si="29"/>
        <v>0</v>
      </c>
      <c r="R47" s="36">
        <f t="shared" si="29"/>
        <v>0</v>
      </c>
      <c r="S47" s="36">
        <f t="shared" si="29"/>
        <v>0.011904761904761904</v>
      </c>
      <c r="T47" s="36">
        <f t="shared" si="29"/>
        <v>0</v>
      </c>
      <c r="U47" s="36">
        <f t="shared" si="29"/>
        <v>0</v>
      </c>
      <c r="V47" s="36">
        <f t="shared" si="29"/>
        <v>0.01327433628318584</v>
      </c>
      <c r="W47" s="36">
        <f t="shared" si="29"/>
        <v>0</v>
      </c>
      <c r="X47" s="36">
        <f t="shared" si="29"/>
        <v>0</v>
      </c>
      <c r="Y47" s="36">
        <f t="shared" si="29"/>
        <v>0.00842358604091456</v>
      </c>
    </row>
    <row r="48" spans="1:25" ht="15.75">
      <c r="A48" s="5" t="s">
        <v>70</v>
      </c>
      <c r="B48" s="58">
        <v>1</v>
      </c>
      <c r="C48" s="58">
        <v>24</v>
      </c>
      <c r="D48" s="58">
        <v>1</v>
      </c>
      <c r="E48" s="58">
        <v>35</v>
      </c>
      <c r="F48" s="58">
        <v>51</v>
      </c>
      <c r="G48" s="58">
        <v>7</v>
      </c>
      <c r="H48" s="58">
        <v>84</v>
      </c>
      <c r="I48" s="58">
        <v>330</v>
      </c>
      <c r="J48" s="58">
        <v>112</v>
      </c>
      <c r="K48" s="58"/>
      <c r="L48" s="58">
        <v>645</v>
      </c>
      <c r="N48" s="22" t="s">
        <v>59</v>
      </c>
      <c r="O48" s="36">
        <f t="shared" si="29"/>
        <v>1</v>
      </c>
      <c r="P48" s="36">
        <f t="shared" si="29"/>
        <v>0.8571428571428571</v>
      </c>
      <c r="Q48" s="36">
        <f t="shared" si="29"/>
        <v>1</v>
      </c>
      <c r="R48" s="36">
        <f t="shared" si="29"/>
        <v>0.875</v>
      </c>
      <c r="S48" s="36">
        <f t="shared" si="29"/>
        <v>0.6071428571428571</v>
      </c>
      <c r="T48" s="36">
        <f t="shared" si="29"/>
        <v>1</v>
      </c>
      <c r="U48" s="36">
        <f t="shared" si="29"/>
        <v>0.8842105263157894</v>
      </c>
      <c r="V48" s="36">
        <f t="shared" si="29"/>
        <v>0.7300884955752213</v>
      </c>
      <c r="W48" s="36">
        <f t="shared" si="29"/>
        <v>0.9256198347107438</v>
      </c>
      <c r="X48" s="36">
        <f t="shared" si="29"/>
        <v>0</v>
      </c>
      <c r="Y48" s="36">
        <f t="shared" si="29"/>
        <v>0.776173285198556</v>
      </c>
    </row>
    <row r="49" spans="1:25" ht="15.75">
      <c r="A49" s="5" t="s">
        <v>108</v>
      </c>
      <c r="B49" s="58">
        <v>1</v>
      </c>
      <c r="C49" s="58">
        <v>28</v>
      </c>
      <c r="D49" s="58">
        <v>1</v>
      </c>
      <c r="E49" s="58">
        <v>40</v>
      </c>
      <c r="F49" s="58">
        <v>84</v>
      </c>
      <c r="G49" s="58">
        <v>7</v>
      </c>
      <c r="H49" s="58">
        <v>95</v>
      </c>
      <c r="I49" s="58">
        <v>452</v>
      </c>
      <c r="J49" s="58">
        <v>121</v>
      </c>
      <c r="K49" s="58">
        <v>2</v>
      </c>
      <c r="L49" s="58">
        <v>831</v>
      </c>
      <c r="N49" s="22" t="s">
        <v>98</v>
      </c>
      <c r="O49" s="36">
        <f aca="true" t="shared" si="30" ref="O49:Y49">SUM(O43:O48)</f>
        <v>1</v>
      </c>
      <c r="P49" s="36">
        <f t="shared" si="30"/>
        <v>1</v>
      </c>
      <c r="Q49" s="36">
        <f t="shared" si="30"/>
        <v>1</v>
      </c>
      <c r="R49" s="36">
        <f t="shared" si="30"/>
        <v>1</v>
      </c>
      <c r="S49" s="36">
        <f t="shared" si="30"/>
        <v>1</v>
      </c>
      <c r="T49" s="36">
        <f t="shared" si="30"/>
        <v>1</v>
      </c>
      <c r="U49" s="36">
        <f t="shared" si="30"/>
        <v>1</v>
      </c>
      <c r="V49" s="36">
        <f t="shared" si="30"/>
        <v>1</v>
      </c>
      <c r="W49" s="36">
        <f t="shared" si="30"/>
        <v>1</v>
      </c>
      <c r="X49" s="36">
        <f t="shared" si="30"/>
        <v>1</v>
      </c>
      <c r="Y49" s="36">
        <f t="shared" si="30"/>
        <v>1</v>
      </c>
    </row>
    <row r="50" ht="15.75">
      <c r="A50" s="11"/>
    </row>
    <row r="51" ht="15.75">
      <c r="A51" s="11"/>
    </row>
    <row r="52" spans="1:25" s="57" customFormat="1" ht="47.25">
      <c r="A52" s="37" t="s">
        <v>193</v>
      </c>
      <c r="B52" s="37" t="s">
        <v>83</v>
      </c>
      <c r="C52" s="37" t="s">
        <v>81</v>
      </c>
      <c r="D52" s="37" t="s">
        <v>84</v>
      </c>
      <c r="E52" s="37" t="s">
        <v>78</v>
      </c>
      <c r="F52" s="37" t="s">
        <v>79</v>
      </c>
      <c r="G52" s="37" t="s">
        <v>80</v>
      </c>
      <c r="H52" s="37" t="s">
        <v>82</v>
      </c>
      <c r="I52" s="37" t="s">
        <v>75</v>
      </c>
      <c r="J52" s="37" t="s">
        <v>74</v>
      </c>
      <c r="K52" s="37" t="s">
        <v>70</v>
      </c>
      <c r="L52" s="37" t="s">
        <v>36</v>
      </c>
      <c r="N52" s="37" t="s">
        <v>193</v>
      </c>
      <c r="O52" s="37" t="s">
        <v>83</v>
      </c>
      <c r="P52" s="37" t="s">
        <v>81</v>
      </c>
      <c r="Q52" s="37" t="s">
        <v>84</v>
      </c>
      <c r="R52" s="37" t="s">
        <v>78</v>
      </c>
      <c r="S52" s="37" t="s">
        <v>79</v>
      </c>
      <c r="T52" s="37" t="s">
        <v>80</v>
      </c>
      <c r="U52" s="37" t="s">
        <v>82</v>
      </c>
      <c r="V52" s="37" t="s">
        <v>75</v>
      </c>
      <c r="W52" s="37" t="s">
        <v>74</v>
      </c>
      <c r="X52" s="37" t="s">
        <v>70</v>
      </c>
      <c r="Y52" s="37" t="s">
        <v>36</v>
      </c>
    </row>
    <row r="53" spans="1:25" ht="15.75">
      <c r="A53" s="5" t="s">
        <v>67</v>
      </c>
      <c r="B53" s="58"/>
      <c r="C53" s="58"/>
      <c r="D53" s="58"/>
      <c r="E53" s="58"/>
      <c r="F53" s="58"/>
      <c r="G53" s="58"/>
      <c r="H53" s="58"/>
      <c r="I53" s="58">
        <v>4</v>
      </c>
      <c r="J53" s="58"/>
      <c r="K53" s="58"/>
      <c r="L53" s="58">
        <v>4</v>
      </c>
      <c r="N53" s="22" t="s">
        <v>65</v>
      </c>
      <c r="O53" s="36">
        <f>B53/$B$57</f>
        <v>0</v>
      </c>
      <c r="P53" s="36">
        <f>C53/$C$57</f>
        <v>0</v>
      </c>
      <c r="Q53" s="36">
        <f>D53/$D$57</f>
        <v>0</v>
      </c>
      <c r="R53" s="36">
        <f>E53/$E$57</f>
        <v>0</v>
      </c>
      <c r="S53" s="36">
        <f>F53/$F$57</f>
        <v>0</v>
      </c>
      <c r="T53" s="36">
        <f>G53/$G$57</f>
        <v>0</v>
      </c>
      <c r="U53" s="36">
        <f>H53/$H$57</f>
        <v>0</v>
      </c>
      <c r="V53" s="36">
        <f>I53/$I$57</f>
        <v>0.008849557522123894</v>
      </c>
      <c r="W53" s="36">
        <f>J53/$J$57</f>
        <v>0</v>
      </c>
      <c r="X53" s="36">
        <f>K53/$K$57</f>
        <v>0</v>
      </c>
      <c r="Y53" s="36">
        <f>L53/$L$57</f>
        <v>0.0048134777376654635</v>
      </c>
    </row>
    <row r="54" spans="1:25" ht="15.75">
      <c r="A54" s="5" t="s">
        <v>65</v>
      </c>
      <c r="B54" s="58"/>
      <c r="C54" s="58"/>
      <c r="D54" s="58"/>
      <c r="E54" s="58">
        <v>1</v>
      </c>
      <c r="F54" s="58">
        <v>1</v>
      </c>
      <c r="G54" s="58"/>
      <c r="H54" s="58"/>
      <c r="I54" s="58">
        <v>1</v>
      </c>
      <c r="J54" s="58">
        <v>1</v>
      </c>
      <c r="K54" s="58"/>
      <c r="L54" s="58">
        <v>4</v>
      </c>
      <c r="N54" s="22"/>
      <c r="O54" s="36">
        <f>B54/$B$57</f>
        <v>0</v>
      </c>
      <c r="P54" s="36">
        <f>C54/$C$57</f>
        <v>0</v>
      </c>
      <c r="Q54" s="36">
        <f>D54/$D$57</f>
        <v>0</v>
      </c>
      <c r="R54" s="36">
        <f>E54/$E$57</f>
        <v>0.025</v>
      </c>
      <c r="S54" s="36">
        <f>F54/$F$57</f>
        <v>0.011904761904761904</v>
      </c>
      <c r="T54" s="36">
        <f>G54/$G$57</f>
        <v>0</v>
      </c>
      <c r="U54" s="36">
        <f>H54/$H$57</f>
        <v>0</v>
      </c>
      <c r="V54" s="36">
        <f>I54/$I$57</f>
        <v>0.0022123893805309734</v>
      </c>
      <c r="W54" s="36">
        <f>J54/$J$57</f>
        <v>0.008264462809917356</v>
      </c>
      <c r="X54" s="36">
        <f>K54/$K$57</f>
        <v>0</v>
      </c>
      <c r="Y54" s="36">
        <f>L54/$L$57</f>
        <v>0.0048134777376654635</v>
      </c>
    </row>
    <row r="55" spans="1:25" ht="15.75">
      <c r="A55" s="5" t="s">
        <v>64</v>
      </c>
      <c r="B55" s="58"/>
      <c r="C55" s="58">
        <v>3</v>
      </c>
      <c r="D55" s="58"/>
      <c r="E55" s="58">
        <v>3</v>
      </c>
      <c r="F55" s="58">
        <v>30</v>
      </c>
      <c r="G55" s="58"/>
      <c r="H55" s="58">
        <v>8</v>
      </c>
      <c r="I55" s="58">
        <v>110</v>
      </c>
      <c r="J55" s="58">
        <v>4</v>
      </c>
      <c r="K55" s="58">
        <v>2</v>
      </c>
      <c r="L55" s="58">
        <v>160</v>
      </c>
      <c r="N55" s="22" t="s">
        <v>64</v>
      </c>
      <c r="O55" s="36">
        <f>B55/$B$57</f>
        <v>0</v>
      </c>
      <c r="P55" s="36">
        <f>C55/$C$57</f>
        <v>0.10714285714285714</v>
      </c>
      <c r="Q55" s="36">
        <f>D55/$D$57</f>
        <v>0</v>
      </c>
      <c r="R55" s="36">
        <f>E55/$E$57</f>
        <v>0.075</v>
      </c>
      <c r="S55" s="36">
        <f>F55/$F$57</f>
        <v>0.35714285714285715</v>
      </c>
      <c r="T55" s="36">
        <f>G55/$G$57</f>
        <v>0</v>
      </c>
      <c r="U55" s="36">
        <f>H55/$H$57</f>
        <v>0.08421052631578947</v>
      </c>
      <c r="V55" s="36">
        <f>I55/$I$57</f>
        <v>0.24336283185840707</v>
      </c>
      <c r="W55" s="36">
        <f>J55/$J$57</f>
        <v>0.03305785123966942</v>
      </c>
      <c r="X55" s="36">
        <f>K55/$K$57</f>
        <v>1</v>
      </c>
      <c r="Y55" s="36">
        <f>L55/$L$57</f>
        <v>0.19253910950661854</v>
      </c>
    </row>
    <row r="56" spans="1:25" ht="15.75">
      <c r="A56" s="5" t="s">
        <v>66</v>
      </c>
      <c r="B56" s="58">
        <v>1</v>
      </c>
      <c r="C56" s="58">
        <v>25</v>
      </c>
      <c r="D56" s="58">
        <v>1</v>
      </c>
      <c r="E56" s="58">
        <v>36</v>
      </c>
      <c r="F56" s="58">
        <v>53</v>
      </c>
      <c r="G56" s="58">
        <v>7</v>
      </c>
      <c r="H56" s="58">
        <v>87</v>
      </c>
      <c r="I56" s="58">
        <v>337</v>
      </c>
      <c r="J56" s="58">
        <v>116</v>
      </c>
      <c r="K56" s="58"/>
      <c r="L56" s="58">
        <v>663</v>
      </c>
      <c r="N56" s="22" t="s">
        <v>66</v>
      </c>
      <c r="O56" s="36">
        <f>B56/$B$57</f>
        <v>1</v>
      </c>
      <c r="P56" s="36">
        <f>C56/$C$57</f>
        <v>0.8928571428571429</v>
      </c>
      <c r="Q56" s="36">
        <f>D56/$D$57</f>
        <v>1</v>
      </c>
      <c r="R56" s="36">
        <f>E56/$E$57</f>
        <v>0.9</v>
      </c>
      <c r="S56" s="36">
        <f>F56/$F$57</f>
        <v>0.6309523809523809</v>
      </c>
      <c r="T56" s="36">
        <f>G56/$G$57</f>
        <v>1</v>
      </c>
      <c r="U56" s="36">
        <f>H56/$H$57</f>
        <v>0.9157894736842105</v>
      </c>
      <c r="V56" s="36">
        <f>I56/$I$57</f>
        <v>0.745575221238938</v>
      </c>
      <c r="W56" s="36">
        <f>J56/$J$57</f>
        <v>0.9586776859504132</v>
      </c>
      <c r="X56" s="36">
        <f>K56/$K$57</f>
        <v>0</v>
      </c>
      <c r="Y56" s="36">
        <f>L56/$L$57</f>
        <v>0.7978339350180506</v>
      </c>
    </row>
    <row r="57" spans="1:25" ht="15.75">
      <c r="A57" s="5" t="s">
        <v>108</v>
      </c>
      <c r="B57" s="58">
        <v>1</v>
      </c>
      <c r="C57" s="58">
        <v>28</v>
      </c>
      <c r="D57" s="58">
        <v>1</v>
      </c>
      <c r="E57" s="58">
        <v>40</v>
      </c>
      <c r="F57" s="58">
        <v>84</v>
      </c>
      <c r="G57" s="58">
        <v>7</v>
      </c>
      <c r="H57" s="58">
        <v>95</v>
      </c>
      <c r="I57" s="58">
        <v>452</v>
      </c>
      <c r="J57" s="58">
        <v>121</v>
      </c>
      <c r="K57" s="58">
        <v>2</v>
      </c>
      <c r="L57" s="58">
        <v>831</v>
      </c>
      <c r="N57" s="22"/>
      <c r="O57" s="36">
        <f>B57/$B$57</f>
        <v>1</v>
      </c>
      <c r="P57" s="36">
        <f>C57/$C$57</f>
        <v>1</v>
      </c>
      <c r="Q57" s="36">
        <f>D57/$D$57</f>
        <v>1</v>
      </c>
      <c r="R57" s="36">
        <f>E57/$E$57</f>
        <v>1</v>
      </c>
      <c r="S57" s="36">
        <f>F57/$F$57</f>
        <v>1</v>
      </c>
      <c r="T57" s="36">
        <f>G57/$G$57</f>
        <v>1</v>
      </c>
      <c r="U57" s="36">
        <f>H57/$H$57</f>
        <v>1</v>
      </c>
      <c r="V57" s="36">
        <f>I57/$I$57</f>
        <v>1</v>
      </c>
      <c r="W57" s="36">
        <f>J57/$J$57</f>
        <v>1</v>
      </c>
      <c r="X57" s="36">
        <f>K57/$K$57</f>
        <v>1</v>
      </c>
      <c r="Y57" s="36">
        <f>L57/$L$57</f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1">
      <selection activeCell="A47" sqref="A47"/>
    </sheetView>
  </sheetViews>
  <sheetFormatPr defaultColWidth="8.88671875" defaultRowHeight="15"/>
  <cols>
    <col min="1" max="1" width="28.10546875" style="9" customWidth="1"/>
    <col min="2" max="16384" width="8.88671875" style="9" customWidth="1"/>
  </cols>
  <sheetData>
    <row r="1" ht="15.75">
      <c r="A1" s="8" t="s">
        <v>179</v>
      </c>
    </row>
    <row r="2" ht="15">
      <c r="A2" s="10" t="s">
        <v>97</v>
      </c>
    </row>
    <row r="4" ht="15.75">
      <c r="A4" s="5" t="s">
        <v>0</v>
      </c>
    </row>
    <row r="5" spans="1:3" ht="15.75">
      <c r="A5" s="5" t="s">
        <v>5</v>
      </c>
      <c r="B5" s="58">
        <v>408</v>
      </c>
      <c r="C5" s="36">
        <f>B5/B$7</f>
        <v>0.7486238532110092</v>
      </c>
    </row>
    <row r="6" spans="1:3" ht="15.75">
      <c r="A6" s="5" t="s">
        <v>8</v>
      </c>
      <c r="B6" s="58">
        <v>137</v>
      </c>
      <c r="C6" s="36">
        <f>B6/B$7</f>
        <v>0.25137614678899084</v>
      </c>
    </row>
    <row r="7" spans="1:3" ht="15.75">
      <c r="A7" s="5" t="s">
        <v>108</v>
      </c>
      <c r="B7" s="58">
        <v>545</v>
      </c>
      <c r="C7" s="36">
        <f>B7/B$7</f>
        <v>1</v>
      </c>
    </row>
    <row r="8" ht="15.75">
      <c r="A8" s="11"/>
    </row>
    <row r="9" ht="15.75">
      <c r="A9" s="11"/>
    </row>
    <row r="10" ht="15.75">
      <c r="A10" s="5" t="s">
        <v>72</v>
      </c>
    </row>
    <row r="11" spans="1:3" ht="15.75">
      <c r="A11" s="176" t="s">
        <v>192</v>
      </c>
      <c r="B11" s="58">
        <v>3</v>
      </c>
      <c r="C11" s="36">
        <f>B11/$B$17</f>
        <v>0.005504587155963303</v>
      </c>
    </row>
    <row r="12" spans="1:3" ht="15.75">
      <c r="A12" s="176" t="s">
        <v>194</v>
      </c>
      <c r="B12" s="58">
        <v>5</v>
      </c>
      <c r="C12" s="36">
        <f aca="true" t="shared" si="0" ref="C12:C17">B12/$B$17</f>
        <v>0.009174311926605505</v>
      </c>
    </row>
    <row r="13" spans="1:3" ht="15.75">
      <c r="A13" s="5" t="s">
        <v>76</v>
      </c>
      <c r="B13" s="58">
        <v>9</v>
      </c>
      <c r="C13" s="36">
        <f t="shared" si="0"/>
        <v>0.01651376146788991</v>
      </c>
    </row>
    <row r="14" spans="1:3" ht="15.75">
      <c r="A14" s="5" t="s">
        <v>10</v>
      </c>
      <c r="B14" s="58">
        <v>3</v>
      </c>
      <c r="C14" s="36">
        <f t="shared" si="0"/>
        <v>0.005504587155963303</v>
      </c>
    </row>
    <row r="15" spans="1:3" ht="15.75">
      <c r="A15" s="5" t="s">
        <v>69</v>
      </c>
      <c r="B15" s="58">
        <v>298</v>
      </c>
      <c r="C15" s="36">
        <f t="shared" si="0"/>
        <v>0.5467889908256881</v>
      </c>
    </row>
    <row r="16" spans="1:3" ht="15.75">
      <c r="A16" s="176" t="s">
        <v>59</v>
      </c>
      <c r="B16" s="58">
        <v>227</v>
      </c>
      <c r="C16" s="36">
        <f t="shared" si="0"/>
        <v>0.41651376146788993</v>
      </c>
    </row>
    <row r="17" spans="1:3" ht="15.75">
      <c r="A17" s="5" t="s">
        <v>108</v>
      </c>
      <c r="B17" s="58">
        <v>545</v>
      </c>
      <c r="C17" s="36">
        <f t="shared" si="0"/>
        <v>1</v>
      </c>
    </row>
    <row r="18" ht="15.75">
      <c r="A18" s="11"/>
    </row>
    <row r="19" ht="15.75">
      <c r="A19" s="11"/>
    </row>
    <row r="20" ht="15.75">
      <c r="A20" s="79" t="s">
        <v>73</v>
      </c>
    </row>
    <row r="21" spans="1:3" ht="15.75">
      <c r="A21" s="5" t="s">
        <v>6</v>
      </c>
      <c r="B21" s="58">
        <v>88</v>
      </c>
      <c r="C21" s="36">
        <f>B21/B$24</f>
        <v>0.1614678899082569</v>
      </c>
    </row>
    <row r="22" spans="1:3" ht="15.75">
      <c r="A22" s="5" t="s">
        <v>9</v>
      </c>
      <c r="B22" s="58">
        <v>4</v>
      </c>
      <c r="C22" s="36">
        <f>B22/B$24</f>
        <v>0.007339449541284404</v>
      </c>
    </row>
    <row r="23" spans="1:3" ht="15.75">
      <c r="A23" s="5" t="s">
        <v>70</v>
      </c>
      <c r="B23" s="58">
        <v>453</v>
      </c>
      <c r="C23" s="36">
        <f>B23/B$24</f>
        <v>0.8311926605504587</v>
      </c>
    </row>
    <row r="24" spans="1:3" ht="15.75">
      <c r="A24" s="5" t="s">
        <v>108</v>
      </c>
      <c r="B24" s="58">
        <v>545</v>
      </c>
      <c r="C24" s="36">
        <f>B24/B$24</f>
        <v>1</v>
      </c>
    </row>
    <row r="25" ht="15.75">
      <c r="A25" s="11"/>
    </row>
    <row r="26" ht="15.75">
      <c r="A26" s="11"/>
    </row>
    <row r="27" ht="15.75">
      <c r="A27" s="5" t="s">
        <v>39</v>
      </c>
    </row>
    <row r="28" spans="1:3" ht="15.75">
      <c r="A28" s="5" t="s">
        <v>60</v>
      </c>
      <c r="B28" s="58">
        <v>5</v>
      </c>
      <c r="C28" s="36">
        <v>0.009174311926605505</v>
      </c>
    </row>
    <row r="29" spans="1:3" ht="15.75">
      <c r="A29" s="5" t="s">
        <v>58</v>
      </c>
      <c r="B29" s="58">
        <v>171</v>
      </c>
      <c r="C29" s="36">
        <v>0.3137614678899083</v>
      </c>
    </row>
    <row r="30" spans="1:3" ht="15.75">
      <c r="A30" s="5" t="s">
        <v>63</v>
      </c>
      <c r="B30" s="58">
        <v>1</v>
      </c>
      <c r="C30" s="36">
        <v>0.001834862385321101</v>
      </c>
    </row>
    <row r="31" spans="1:3" ht="15.75">
      <c r="A31" s="5" t="s">
        <v>62</v>
      </c>
      <c r="B31" s="58">
        <v>1</v>
      </c>
      <c r="C31" s="36">
        <v>0.001834862385321101</v>
      </c>
    </row>
    <row r="32" spans="1:3" ht="15.75">
      <c r="A32" s="5" t="s">
        <v>7</v>
      </c>
      <c r="B32" s="58">
        <v>149</v>
      </c>
      <c r="C32" s="36">
        <v>0.27339449541284405</v>
      </c>
    </row>
    <row r="33" spans="1:3" ht="15.75">
      <c r="A33" s="5" t="s">
        <v>10</v>
      </c>
      <c r="B33" s="58">
        <v>14</v>
      </c>
      <c r="C33" s="36">
        <v>0.025688073394495414</v>
      </c>
    </row>
    <row r="34" spans="1:3" ht="15.75">
      <c r="A34" s="5" t="s">
        <v>59</v>
      </c>
      <c r="B34" s="58">
        <v>17</v>
      </c>
      <c r="C34" s="36">
        <v>0.031192660550458717</v>
      </c>
    </row>
    <row r="35" spans="1:3" ht="15.75">
      <c r="A35" s="5" t="s">
        <v>70</v>
      </c>
      <c r="B35" s="58">
        <v>187</v>
      </c>
      <c r="C35" s="36">
        <v>0.3431192660550459</v>
      </c>
    </row>
    <row r="36" spans="1:3" ht="15.75">
      <c r="A36" s="5" t="s">
        <v>108</v>
      </c>
      <c r="B36" s="58">
        <v>545</v>
      </c>
      <c r="C36" s="36">
        <v>1</v>
      </c>
    </row>
    <row r="37" ht="15.75">
      <c r="A37" s="11"/>
    </row>
    <row r="38" ht="15.75">
      <c r="A38" s="11"/>
    </row>
    <row r="39" ht="15.75">
      <c r="A39" s="5" t="s">
        <v>38</v>
      </c>
    </row>
    <row r="40" spans="1:4" ht="15.75">
      <c r="A40" s="37" t="s">
        <v>67</v>
      </c>
      <c r="B40" s="58">
        <v>4</v>
      </c>
      <c r="C40" s="36">
        <f>B40/$B$44</f>
        <v>0.007339449541284404</v>
      </c>
      <c r="D40" s="59"/>
    </row>
    <row r="41" spans="1:4" ht="15.75">
      <c r="A41" s="5" t="s">
        <v>65</v>
      </c>
      <c r="B41" s="58">
        <v>10</v>
      </c>
      <c r="C41" s="36">
        <f>B41/$B$44</f>
        <v>0.01834862385321101</v>
      </c>
      <c r="D41" s="59"/>
    </row>
    <row r="42" spans="1:4" ht="15.75">
      <c r="A42" s="5" t="s">
        <v>64</v>
      </c>
      <c r="B42" s="58">
        <v>368</v>
      </c>
      <c r="C42" s="36">
        <f>B42/$B$44</f>
        <v>0.6752293577981652</v>
      </c>
      <c r="D42" s="59"/>
    </row>
    <row r="43" spans="1:4" ht="15.75">
      <c r="A43" s="5" t="s">
        <v>66</v>
      </c>
      <c r="B43" s="58">
        <v>163</v>
      </c>
      <c r="C43" s="36">
        <f>B43/$B$44</f>
        <v>0.29908256880733947</v>
      </c>
      <c r="D43" s="59"/>
    </row>
    <row r="44" spans="1:4" ht="15.75">
      <c r="A44" s="5" t="s">
        <v>108</v>
      </c>
      <c r="B44" s="58">
        <v>545</v>
      </c>
      <c r="C44" s="36">
        <f>B44/$B$44</f>
        <v>1</v>
      </c>
      <c r="D44" s="59"/>
    </row>
    <row r="45" ht="15.75">
      <c r="A45" s="11"/>
    </row>
    <row r="46" ht="15.75">
      <c r="A46" s="11"/>
    </row>
    <row r="47" ht="15.75">
      <c r="A47" s="5" t="s">
        <v>3</v>
      </c>
    </row>
    <row r="48" spans="1:3" ht="15.75">
      <c r="A48" s="5" t="s">
        <v>47</v>
      </c>
      <c r="B48" s="58">
        <v>12</v>
      </c>
      <c r="C48" s="36">
        <v>0.022018348623853212</v>
      </c>
    </row>
    <row r="49" spans="1:3" ht="15.75">
      <c r="A49" s="5" t="s">
        <v>48</v>
      </c>
      <c r="B49" s="58">
        <v>79</v>
      </c>
      <c r="C49" s="36">
        <v>0.14495412844036698</v>
      </c>
    </row>
    <row r="50" spans="1:3" ht="15.75">
      <c r="A50" s="5" t="s">
        <v>49</v>
      </c>
      <c r="B50" s="58">
        <v>70</v>
      </c>
      <c r="C50" s="36">
        <v>0.12844036697247707</v>
      </c>
    </row>
    <row r="51" spans="1:3" ht="15.75">
      <c r="A51" s="5" t="s">
        <v>50</v>
      </c>
      <c r="B51" s="58">
        <v>64</v>
      </c>
      <c r="C51" s="36">
        <v>0.11743119266055047</v>
      </c>
    </row>
    <row r="52" spans="1:3" ht="15.75">
      <c r="A52" s="5" t="s">
        <v>51</v>
      </c>
      <c r="B52" s="58">
        <v>61</v>
      </c>
      <c r="C52" s="36">
        <v>0.11192660550458716</v>
      </c>
    </row>
    <row r="53" spans="1:3" ht="15.75">
      <c r="A53" s="5" t="s">
        <v>52</v>
      </c>
      <c r="B53" s="58">
        <v>77</v>
      </c>
      <c r="C53" s="36">
        <v>0.14128440366972478</v>
      </c>
    </row>
    <row r="54" spans="1:3" ht="15.75">
      <c r="A54" s="5" t="s">
        <v>53</v>
      </c>
      <c r="B54" s="58">
        <v>59</v>
      </c>
      <c r="C54" s="36">
        <v>0.10825688073394496</v>
      </c>
    </row>
    <row r="55" spans="1:3" ht="15.75">
      <c r="A55" s="5" t="s">
        <v>54</v>
      </c>
      <c r="B55" s="58">
        <v>58</v>
      </c>
      <c r="C55" s="36">
        <v>0.10642201834862386</v>
      </c>
    </row>
    <row r="56" spans="1:3" ht="15.75">
      <c r="A56" s="5" t="s">
        <v>55</v>
      </c>
      <c r="B56" s="58">
        <v>44</v>
      </c>
      <c r="C56" s="36">
        <v>0.08073394495412844</v>
      </c>
    </row>
    <row r="57" spans="1:3" ht="15.75">
      <c r="A57" s="5" t="s">
        <v>56</v>
      </c>
      <c r="B57" s="58">
        <v>18</v>
      </c>
      <c r="C57" s="36">
        <v>0.03302752293577982</v>
      </c>
    </row>
    <row r="58" spans="1:3" ht="15.75">
      <c r="A58" s="5" t="s">
        <v>57</v>
      </c>
      <c r="B58" s="58">
        <v>3</v>
      </c>
      <c r="C58" s="36">
        <v>0.005504587155963303</v>
      </c>
    </row>
    <row r="59" spans="1:3" ht="15.75">
      <c r="A59" s="5" t="s">
        <v>108</v>
      </c>
      <c r="B59" s="58">
        <v>545</v>
      </c>
      <c r="C59" s="36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0">
      <selection activeCell="B28" sqref="B28"/>
    </sheetView>
  </sheetViews>
  <sheetFormatPr defaultColWidth="8.88671875" defaultRowHeight="15"/>
  <cols>
    <col min="1" max="1" width="23.5546875" style="11" customWidth="1"/>
    <col min="2" max="2" width="12.21484375" style="9" bestFit="1" customWidth="1"/>
    <col min="3" max="3" width="13.3359375" style="9" bestFit="1" customWidth="1"/>
    <col min="4" max="5" width="9.6640625" style="9" bestFit="1" customWidth="1"/>
    <col min="6" max="7" width="11.6640625" style="9" bestFit="1" customWidth="1"/>
    <col min="8" max="8" width="9.6640625" style="9" bestFit="1" customWidth="1"/>
    <col min="9" max="10" width="8.88671875" style="9" customWidth="1"/>
    <col min="11" max="11" width="21.3359375" style="11" bestFit="1" customWidth="1"/>
    <col min="12" max="12" width="12.21484375" style="9" bestFit="1" customWidth="1"/>
    <col min="13" max="13" width="13.3359375" style="9" bestFit="1" customWidth="1"/>
    <col min="14" max="15" width="9.6640625" style="9" bestFit="1" customWidth="1"/>
    <col min="16" max="17" width="11.6640625" style="9" bestFit="1" customWidth="1"/>
    <col min="18" max="18" width="9.6640625" style="9" bestFit="1" customWidth="1"/>
    <col min="19" max="19" width="7.99609375" style="9" bestFit="1" customWidth="1"/>
    <col min="20" max="20" width="10.88671875" style="9" bestFit="1" customWidth="1"/>
    <col min="21" max="16384" width="8.88671875" style="9" customWidth="1"/>
  </cols>
  <sheetData>
    <row r="1" ht="15.75">
      <c r="A1" s="8" t="s">
        <v>187</v>
      </c>
    </row>
    <row r="4" spans="1:19" ht="15.75">
      <c r="A4" s="37" t="s">
        <v>0</v>
      </c>
      <c r="B4" s="5" t="s">
        <v>183</v>
      </c>
      <c r="C4" s="5" t="s">
        <v>184</v>
      </c>
      <c r="D4" s="5" t="s">
        <v>180</v>
      </c>
      <c r="E4" s="5" t="s">
        <v>181</v>
      </c>
      <c r="F4" s="5" t="s">
        <v>182</v>
      </c>
      <c r="G4" s="5" t="s">
        <v>185</v>
      </c>
      <c r="H4" s="5" t="s">
        <v>186</v>
      </c>
      <c r="I4" s="5" t="s">
        <v>98</v>
      </c>
      <c r="K4" s="37" t="s">
        <v>0</v>
      </c>
      <c r="L4" s="5" t="s">
        <v>183</v>
      </c>
      <c r="M4" s="5" t="s">
        <v>184</v>
      </c>
      <c r="N4" s="5" t="s">
        <v>180</v>
      </c>
      <c r="O4" s="5" t="s">
        <v>181</v>
      </c>
      <c r="P4" s="5" t="s">
        <v>182</v>
      </c>
      <c r="Q4" s="5" t="s">
        <v>185</v>
      </c>
      <c r="R4" s="5" t="s">
        <v>186</v>
      </c>
      <c r="S4" s="5" t="s">
        <v>98</v>
      </c>
    </row>
    <row r="5" spans="1:19" ht="15.75">
      <c r="A5" s="5" t="s">
        <v>5</v>
      </c>
      <c r="B5" s="58">
        <v>367</v>
      </c>
      <c r="C5" s="58">
        <v>366</v>
      </c>
      <c r="D5" s="58">
        <v>617</v>
      </c>
      <c r="E5" s="58">
        <v>960</v>
      </c>
      <c r="F5" s="58">
        <v>915</v>
      </c>
      <c r="G5" s="58">
        <v>404</v>
      </c>
      <c r="H5" s="58">
        <v>500</v>
      </c>
      <c r="I5" s="58">
        <v>4129</v>
      </c>
      <c r="K5" s="5" t="s">
        <v>5</v>
      </c>
      <c r="L5" s="177">
        <f>B5/$I$5</f>
        <v>0.08888350690239767</v>
      </c>
      <c r="M5" s="177">
        <f aca="true" t="shared" si="0" ref="M5:S5">C5/$I$5</f>
        <v>0.08864131751029306</v>
      </c>
      <c r="N5" s="177">
        <f t="shared" si="0"/>
        <v>0.14943085492855412</v>
      </c>
      <c r="O5" s="177">
        <f t="shared" si="0"/>
        <v>0.2325018164204408</v>
      </c>
      <c r="P5" s="177">
        <f t="shared" si="0"/>
        <v>0.22160329377573262</v>
      </c>
      <c r="Q5" s="177">
        <f t="shared" si="0"/>
        <v>0.09784451441026883</v>
      </c>
      <c r="R5" s="177">
        <f t="shared" si="0"/>
        <v>0.1210946960523129</v>
      </c>
      <c r="S5" s="177">
        <f t="shared" si="0"/>
        <v>1</v>
      </c>
    </row>
    <row r="6" spans="1:19" ht="15.75">
      <c r="A6" s="5" t="s">
        <v>8</v>
      </c>
      <c r="B6" s="58">
        <v>136</v>
      </c>
      <c r="C6" s="58">
        <v>120</v>
      </c>
      <c r="D6" s="58">
        <v>217</v>
      </c>
      <c r="E6" s="58">
        <v>391</v>
      </c>
      <c r="F6" s="58">
        <v>378</v>
      </c>
      <c r="G6" s="58">
        <v>137</v>
      </c>
      <c r="H6" s="58">
        <v>271</v>
      </c>
      <c r="I6" s="58">
        <v>1650</v>
      </c>
      <c r="K6" s="5" t="s">
        <v>8</v>
      </c>
      <c r="L6" s="177">
        <f>B6/$I$6</f>
        <v>0.08242424242424243</v>
      </c>
      <c r="M6" s="177">
        <f aca="true" t="shared" si="1" ref="M6:S6">C6/$I$6</f>
        <v>0.07272727272727272</v>
      </c>
      <c r="N6" s="177">
        <f t="shared" si="1"/>
        <v>0.1315151515151515</v>
      </c>
      <c r="O6" s="177">
        <f t="shared" si="1"/>
        <v>0.23696969696969697</v>
      </c>
      <c r="P6" s="177">
        <f t="shared" si="1"/>
        <v>0.2290909090909091</v>
      </c>
      <c r="Q6" s="177">
        <f t="shared" si="1"/>
        <v>0.08303030303030302</v>
      </c>
      <c r="R6" s="177">
        <f t="shared" si="1"/>
        <v>0.16424242424242425</v>
      </c>
      <c r="S6" s="177">
        <f t="shared" si="1"/>
        <v>1</v>
      </c>
    </row>
    <row r="7" spans="1:19" s="11" customFormat="1" ht="15.75">
      <c r="A7" s="5" t="s">
        <v>108</v>
      </c>
      <c r="B7" s="81">
        <v>503</v>
      </c>
      <c r="C7" s="81">
        <v>486</v>
      </c>
      <c r="D7" s="81">
        <v>834</v>
      </c>
      <c r="E7" s="81">
        <v>1351</v>
      </c>
      <c r="F7" s="81">
        <v>1293</v>
      </c>
      <c r="G7" s="81">
        <v>541</v>
      </c>
      <c r="H7" s="81">
        <v>771</v>
      </c>
      <c r="I7" s="81">
        <v>5779</v>
      </c>
      <c r="K7" s="5" t="s">
        <v>108</v>
      </c>
      <c r="L7" s="178">
        <f>B7/$I$7</f>
        <v>0.08703928015227548</v>
      </c>
      <c r="M7" s="178">
        <f aca="true" t="shared" si="2" ref="M7:S7">C7/$I$7</f>
        <v>0.08409759473957432</v>
      </c>
      <c r="N7" s="178">
        <f t="shared" si="2"/>
        <v>0.144315625540751</v>
      </c>
      <c r="O7" s="178">
        <f t="shared" si="2"/>
        <v>0.23377747015054506</v>
      </c>
      <c r="P7" s="178">
        <f t="shared" si="2"/>
        <v>0.2237411316836823</v>
      </c>
      <c r="Q7" s="178">
        <f t="shared" si="2"/>
        <v>0.09361481225125454</v>
      </c>
      <c r="R7" s="178">
        <f t="shared" si="2"/>
        <v>0.1334140854819173</v>
      </c>
      <c r="S7" s="178">
        <f t="shared" si="2"/>
        <v>1</v>
      </c>
    </row>
    <row r="8" spans="12:19" ht="15.75">
      <c r="L8" s="179"/>
      <c r="M8" s="179"/>
      <c r="N8" s="179"/>
      <c r="O8" s="179"/>
      <c r="P8" s="179"/>
      <c r="Q8" s="179"/>
      <c r="R8" s="179"/>
      <c r="S8" s="179"/>
    </row>
    <row r="9" spans="12:19" ht="15.75">
      <c r="L9" s="179"/>
      <c r="M9" s="179"/>
      <c r="N9" s="179"/>
      <c r="O9" s="179"/>
      <c r="P9" s="179"/>
      <c r="Q9" s="179"/>
      <c r="R9" s="179"/>
      <c r="S9" s="179"/>
    </row>
    <row r="10" spans="1:19" ht="15.75">
      <c r="A10" s="5" t="s">
        <v>72</v>
      </c>
      <c r="B10" s="5" t="s">
        <v>183</v>
      </c>
      <c r="C10" s="5" t="s">
        <v>184</v>
      </c>
      <c r="D10" s="5" t="s">
        <v>180</v>
      </c>
      <c r="E10" s="5" t="s">
        <v>181</v>
      </c>
      <c r="F10" s="5" t="s">
        <v>182</v>
      </c>
      <c r="G10" s="5" t="s">
        <v>185</v>
      </c>
      <c r="H10" s="5" t="s">
        <v>186</v>
      </c>
      <c r="I10" s="5" t="s">
        <v>98</v>
      </c>
      <c r="K10" s="37" t="s">
        <v>72</v>
      </c>
      <c r="L10" s="79" t="s">
        <v>183</v>
      </c>
      <c r="M10" s="79" t="s">
        <v>184</v>
      </c>
      <c r="N10" s="79" t="s">
        <v>180</v>
      </c>
      <c r="O10" s="79" t="s">
        <v>181</v>
      </c>
      <c r="P10" s="79" t="s">
        <v>182</v>
      </c>
      <c r="Q10" s="79" t="s">
        <v>185</v>
      </c>
      <c r="R10" s="79" t="s">
        <v>186</v>
      </c>
      <c r="S10" s="79" t="s">
        <v>98</v>
      </c>
    </row>
    <row r="11" spans="1:19" ht="15.75">
      <c r="A11" s="176" t="s">
        <v>192</v>
      </c>
      <c r="B11" s="58">
        <v>3</v>
      </c>
      <c r="C11" s="58">
        <v>3</v>
      </c>
      <c r="D11" s="58">
        <v>2</v>
      </c>
      <c r="E11" s="58">
        <v>9</v>
      </c>
      <c r="F11" s="58">
        <v>5</v>
      </c>
      <c r="G11" s="58">
        <v>2</v>
      </c>
      <c r="H11" s="58"/>
      <c r="I11" s="58">
        <v>24</v>
      </c>
      <c r="K11" s="176" t="s">
        <v>192</v>
      </c>
      <c r="L11" s="177">
        <f>B11/$I$11</f>
        <v>0.125</v>
      </c>
      <c r="M11" s="177">
        <f aca="true" t="shared" si="3" ref="M11:S11">C11/$I$11</f>
        <v>0.125</v>
      </c>
      <c r="N11" s="177">
        <f t="shared" si="3"/>
        <v>0.08333333333333333</v>
      </c>
      <c r="O11" s="177">
        <f t="shared" si="3"/>
        <v>0.375</v>
      </c>
      <c r="P11" s="177">
        <f t="shared" si="3"/>
        <v>0.20833333333333334</v>
      </c>
      <c r="Q11" s="177">
        <f t="shared" si="3"/>
        <v>0.08333333333333333</v>
      </c>
      <c r="R11" s="177">
        <f t="shared" si="3"/>
        <v>0</v>
      </c>
      <c r="S11" s="177">
        <f t="shared" si="3"/>
        <v>1</v>
      </c>
    </row>
    <row r="12" spans="1:19" ht="15.75">
      <c r="A12" s="176" t="s">
        <v>194</v>
      </c>
      <c r="B12" s="58">
        <v>4</v>
      </c>
      <c r="C12" s="58">
        <v>7</v>
      </c>
      <c r="D12" s="58">
        <v>8</v>
      </c>
      <c r="E12" s="58">
        <v>10</v>
      </c>
      <c r="F12" s="58">
        <v>5</v>
      </c>
      <c r="G12" s="58">
        <v>3</v>
      </c>
      <c r="H12" s="58">
        <v>1</v>
      </c>
      <c r="I12" s="58">
        <v>38</v>
      </c>
      <c r="K12" s="176" t="s">
        <v>194</v>
      </c>
      <c r="L12" s="177">
        <f>B12/$I$12</f>
        <v>0.10526315789473684</v>
      </c>
      <c r="M12" s="177">
        <f aca="true" t="shared" si="4" ref="M12:S12">C12/$I$12</f>
        <v>0.18421052631578946</v>
      </c>
      <c r="N12" s="177">
        <f t="shared" si="4"/>
        <v>0.21052631578947367</v>
      </c>
      <c r="O12" s="177">
        <f t="shared" si="4"/>
        <v>0.2631578947368421</v>
      </c>
      <c r="P12" s="177">
        <f t="shared" si="4"/>
        <v>0.13157894736842105</v>
      </c>
      <c r="Q12" s="177">
        <f t="shared" si="4"/>
        <v>0.07894736842105263</v>
      </c>
      <c r="R12" s="177">
        <f t="shared" si="4"/>
        <v>0.02631578947368421</v>
      </c>
      <c r="S12" s="177">
        <f t="shared" si="4"/>
        <v>1</v>
      </c>
    </row>
    <row r="13" spans="1:19" ht="15.75">
      <c r="A13" s="5" t="s">
        <v>68</v>
      </c>
      <c r="B13" s="58">
        <v>7</v>
      </c>
      <c r="C13" s="58">
        <v>1</v>
      </c>
      <c r="D13" s="58">
        <v>6</v>
      </c>
      <c r="E13" s="58">
        <v>17</v>
      </c>
      <c r="F13" s="58">
        <v>10</v>
      </c>
      <c r="G13" s="58">
        <v>2</v>
      </c>
      <c r="H13" s="58">
        <v>3</v>
      </c>
      <c r="I13" s="58">
        <v>46</v>
      </c>
      <c r="K13" s="5" t="s">
        <v>68</v>
      </c>
      <c r="L13" s="177">
        <f aca="true" t="shared" si="5" ref="L13:S13">B13/$I$13</f>
        <v>0.15217391304347827</v>
      </c>
      <c r="M13" s="177">
        <f t="shared" si="5"/>
        <v>0.021739130434782608</v>
      </c>
      <c r="N13" s="177">
        <f t="shared" si="5"/>
        <v>0.13043478260869565</v>
      </c>
      <c r="O13" s="177">
        <f t="shared" si="5"/>
        <v>0.3695652173913043</v>
      </c>
      <c r="P13" s="177">
        <f t="shared" si="5"/>
        <v>0.21739130434782608</v>
      </c>
      <c r="Q13" s="177">
        <f t="shared" si="5"/>
        <v>0.043478260869565216</v>
      </c>
      <c r="R13" s="177">
        <f t="shared" si="5"/>
        <v>0.06521739130434782</v>
      </c>
      <c r="S13" s="177">
        <f t="shared" si="5"/>
        <v>1</v>
      </c>
    </row>
    <row r="14" spans="1:19" ht="15.75">
      <c r="A14" s="5" t="s">
        <v>10</v>
      </c>
      <c r="B14" s="58">
        <v>1</v>
      </c>
      <c r="C14" s="58">
        <v>2</v>
      </c>
      <c r="D14" s="58">
        <v>2</v>
      </c>
      <c r="E14" s="58">
        <v>6</v>
      </c>
      <c r="F14" s="58">
        <v>9</v>
      </c>
      <c r="G14" s="58">
        <v>1</v>
      </c>
      <c r="H14" s="58">
        <v>0</v>
      </c>
      <c r="I14" s="58">
        <v>22</v>
      </c>
      <c r="K14" s="5" t="s">
        <v>10</v>
      </c>
      <c r="L14" s="177">
        <f>B14/$I$14</f>
        <v>0.045454545454545456</v>
      </c>
      <c r="M14" s="177">
        <f aca="true" t="shared" si="6" ref="M14:S14">C14/$I$14</f>
        <v>0.09090909090909091</v>
      </c>
      <c r="N14" s="177">
        <f t="shared" si="6"/>
        <v>0.09090909090909091</v>
      </c>
      <c r="O14" s="177">
        <f t="shared" si="6"/>
        <v>0.2727272727272727</v>
      </c>
      <c r="P14" s="177">
        <f t="shared" si="6"/>
        <v>0.4090909090909091</v>
      </c>
      <c r="Q14" s="177">
        <f t="shared" si="6"/>
        <v>0.045454545454545456</v>
      </c>
      <c r="R14" s="177">
        <f t="shared" si="6"/>
        <v>0</v>
      </c>
      <c r="S14" s="177">
        <f t="shared" si="6"/>
        <v>1</v>
      </c>
    </row>
    <row r="15" spans="1:19" ht="15.75">
      <c r="A15" s="5" t="s">
        <v>69</v>
      </c>
      <c r="B15" s="58">
        <v>279</v>
      </c>
      <c r="C15" s="58">
        <v>263</v>
      </c>
      <c r="D15" s="58">
        <v>571</v>
      </c>
      <c r="E15" s="58">
        <v>1119</v>
      </c>
      <c r="F15" s="58">
        <v>1179</v>
      </c>
      <c r="G15" s="58">
        <v>525</v>
      </c>
      <c r="H15" s="58">
        <v>750</v>
      </c>
      <c r="I15" s="58">
        <v>4686</v>
      </c>
      <c r="K15" s="5" t="s">
        <v>69</v>
      </c>
      <c r="L15" s="177">
        <f aca="true" t="shared" si="7" ref="L15:S15">B15/$I$15</f>
        <v>0.05953905249679898</v>
      </c>
      <c r="M15" s="177">
        <f t="shared" si="7"/>
        <v>0.05612462654716176</v>
      </c>
      <c r="N15" s="177">
        <f t="shared" si="7"/>
        <v>0.1218523260776782</v>
      </c>
      <c r="O15" s="177">
        <f t="shared" si="7"/>
        <v>0.23879641485275288</v>
      </c>
      <c r="P15" s="177">
        <f t="shared" si="7"/>
        <v>0.25160051216389245</v>
      </c>
      <c r="Q15" s="177">
        <f t="shared" si="7"/>
        <v>0.11203585147247119</v>
      </c>
      <c r="R15" s="177">
        <f t="shared" si="7"/>
        <v>0.16005121638924455</v>
      </c>
      <c r="S15" s="177">
        <f t="shared" si="7"/>
        <v>1</v>
      </c>
    </row>
    <row r="16" spans="1:19" ht="15.75">
      <c r="A16" s="176" t="s">
        <v>59</v>
      </c>
      <c r="B16" s="58">
        <v>209</v>
      </c>
      <c r="C16" s="58">
        <v>210</v>
      </c>
      <c r="D16" s="58">
        <v>245</v>
      </c>
      <c r="E16" s="58">
        <v>190</v>
      </c>
      <c r="F16" s="58">
        <v>85</v>
      </c>
      <c r="G16" s="58">
        <v>8</v>
      </c>
      <c r="H16" s="58">
        <v>17</v>
      </c>
      <c r="I16" s="58">
        <v>963</v>
      </c>
      <c r="K16" s="176" t="s">
        <v>59</v>
      </c>
      <c r="L16" s="177">
        <f>B16/$I$16</f>
        <v>0.21703011422637591</v>
      </c>
      <c r="M16" s="177">
        <f aca="true" t="shared" si="8" ref="M16:S16">C16/$I$16</f>
        <v>0.21806853582554517</v>
      </c>
      <c r="N16" s="177">
        <f t="shared" si="8"/>
        <v>0.2544132917964694</v>
      </c>
      <c r="O16" s="177">
        <f t="shared" si="8"/>
        <v>0.19730010384215993</v>
      </c>
      <c r="P16" s="177">
        <f t="shared" si="8"/>
        <v>0.08826583592938733</v>
      </c>
      <c r="Q16" s="177">
        <f t="shared" si="8"/>
        <v>0.008307372793354102</v>
      </c>
      <c r="R16" s="177">
        <f t="shared" si="8"/>
        <v>0.017653167185877467</v>
      </c>
      <c r="S16" s="177">
        <f t="shared" si="8"/>
        <v>1</v>
      </c>
    </row>
    <row r="17" spans="1:19" s="11" customFormat="1" ht="15.75">
      <c r="A17" s="5" t="s">
        <v>108</v>
      </c>
      <c r="B17" s="155">
        <v>503</v>
      </c>
      <c r="C17" s="80">
        <v>486</v>
      </c>
      <c r="D17" s="80">
        <v>834</v>
      </c>
      <c r="E17" s="80">
        <v>1351</v>
      </c>
      <c r="F17" s="80">
        <v>1293</v>
      </c>
      <c r="G17" s="80">
        <v>541</v>
      </c>
      <c r="H17" s="80">
        <v>771</v>
      </c>
      <c r="I17" s="81">
        <v>5779</v>
      </c>
      <c r="K17" s="5" t="s">
        <v>108</v>
      </c>
      <c r="L17" s="178">
        <f>B17/$I$17</f>
        <v>0.08703928015227548</v>
      </c>
      <c r="M17" s="178">
        <f aca="true" t="shared" si="9" ref="M17:S17">C17/$I$17</f>
        <v>0.08409759473957432</v>
      </c>
      <c r="N17" s="178">
        <f t="shared" si="9"/>
        <v>0.144315625540751</v>
      </c>
      <c r="O17" s="178">
        <f t="shared" si="9"/>
        <v>0.23377747015054506</v>
      </c>
      <c r="P17" s="178">
        <f t="shared" si="9"/>
        <v>0.2237411316836823</v>
      </c>
      <c r="Q17" s="178">
        <f t="shared" si="9"/>
        <v>0.09361481225125454</v>
      </c>
      <c r="R17" s="178">
        <f t="shared" si="9"/>
        <v>0.1334140854819173</v>
      </c>
      <c r="S17" s="178">
        <f t="shared" si="9"/>
        <v>1</v>
      </c>
    </row>
    <row r="20" spans="1:19" ht="15.75">
      <c r="A20" s="37" t="s">
        <v>3</v>
      </c>
      <c r="B20" s="5" t="s">
        <v>183</v>
      </c>
      <c r="C20" s="5" t="s">
        <v>184</v>
      </c>
      <c r="D20" s="5" t="s">
        <v>180</v>
      </c>
      <c r="E20" s="5" t="s">
        <v>181</v>
      </c>
      <c r="F20" s="5" t="s">
        <v>182</v>
      </c>
      <c r="G20" s="5" t="s">
        <v>185</v>
      </c>
      <c r="H20" s="5" t="s">
        <v>186</v>
      </c>
      <c r="I20" s="5" t="s">
        <v>98</v>
      </c>
      <c r="K20" s="37" t="s">
        <v>3</v>
      </c>
      <c r="L20" s="5" t="s">
        <v>183</v>
      </c>
      <c r="M20" s="5" t="s">
        <v>184</v>
      </c>
      <c r="N20" s="5" t="s">
        <v>180</v>
      </c>
      <c r="O20" s="5" t="s">
        <v>181</v>
      </c>
      <c r="P20" s="5" t="s">
        <v>182</v>
      </c>
      <c r="Q20" s="5" t="s">
        <v>185</v>
      </c>
      <c r="R20" s="5" t="s">
        <v>186</v>
      </c>
      <c r="S20" s="5" t="s">
        <v>98</v>
      </c>
    </row>
    <row r="21" spans="1:19" ht="15.75">
      <c r="A21" s="5" t="s">
        <v>47</v>
      </c>
      <c r="B21" s="58">
        <v>5</v>
      </c>
      <c r="C21" s="58">
        <v>4</v>
      </c>
      <c r="D21" s="58">
        <v>1</v>
      </c>
      <c r="E21" s="58"/>
      <c r="F21" s="58"/>
      <c r="G21" s="58"/>
      <c r="H21" s="58"/>
      <c r="I21" s="58">
        <v>10</v>
      </c>
      <c r="K21" s="5" t="s">
        <v>47</v>
      </c>
      <c r="L21" s="36">
        <f>B21/$I$21</f>
        <v>0.5</v>
      </c>
      <c r="M21" s="36">
        <f aca="true" t="shared" si="10" ref="M21:S21">C21/$I$21</f>
        <v>0.4</v>
      </c>
      <c r="N21" s="36">
        <f t="shared" si="10"/>
        <v>0.1</v>
      </c>
      <c r="O21" s="36">
        <f t="shared" si="10"/>
        <v>0</v>
      </c>
      <c r="P21" s="36">
        <f t="shared" si="10"/>
        <v>0</v>
      </c>
      <c r="Q21" s="36">
        <f t="shared" si="10"/>
        <v>0</v>
      </c>
      <c r="R21" s="36">
        <f t="shared" si="10"/>
        <v>0</v>
      </c>
      <c r="S21" s="36">
        <f t="shared" si="10"/>
        <v>1</v>
      </c>
    </row>
    <row r="22" spans="1:19" ht="15.75">
      <c r="A22" s="5" t="s">
        <v>48</v>
      </c>
      <c r="B22" s="58">
        <v>77</v>
      </c>
      <c r="C22" s="58">
        <v>45</v>
      </c>
      <c r="D22" s="58">
        <v>54</v>
      </c>
      <c r="E22" s="58">
        <v>10</v>
      </c>
      <c r="F22" s="58"/>
      <c r="G22" s="58"/>
      <c r="H22" s="58"/>
      <c r="I22" s="58">
        <v>186</v>
      </c>
      <c r="K22" s="5" t="s">
        <v>48</v>
      </c>
      <c r="L22" s="36">
        <f>B22/$I$22</f>
        <v>0.41397849462365593</v>
      </c>
      <c r="M22" s="36">
        <f aca="true" t="shared" si="11" ref="M22:S22">C22/$I$22</f>
        <v>0.24193548387096775</v>
      </c>
      <c r="N22" s="36">
        <f t="shared" si="11"/>
        <v>0.2903225806451613</v>
      </c>
      <c r="O22" s="36">
        <f t="shared" si="11"/>
        <v>0.053763440860215055</v>
      </c>
      <c r="P22" s="36">
        <f t="shared" si="11"/>
        <v>0</v>
      </c>
      <c r="Q22" s="36">
        <f t="shared" si="11"/>
        <v>0</v>
      </c>
      <c r="R22" s="36">
        <f t="shared" si="11"/>
        <v>0</v>
      </c>
      <c r="S22" s="36">
        <f t="shared" si="11"/>
        <v>1</v>
      </c>
    </row>
    <row r="23" spans="1:19" ht="15.75">
      <c r="A23" s="5" t="s">
        <v>49</v>
      </c>
      <c r="B23" s="58">
        <v>72</v>
      </c>
      <c r="C23" s="58">
        <v>65</v>
      </c>
      <c r="D23" s="58">
        <v>126</v>
      </c>
      <c r="E23" s="58">
        <v>101</v>
      </c>
      <c r="F23" s="58">
        <v>16</v>
      </c>
      <c r="G23" s="58"/>
      <c r="H23" s="58"/>
      <c r="I23" s="58">
        <v>380</v>
      </c>
      <c r="K23" s="5" t="s">
        <v>49</v>
      </c>
      <c r="L23" s="36">
        <f>B23/$I$23</f>
        <v>0.18947368421052632</v>
      </c>
      <c r="M23" s="36">
        <f aca="true" t="shared" si="12" ref="M23:S23">C23/$I$23</f>
        <v>0.17105263157894737</v>
      </c>
      <c r="N23" s="36">
        <f t="shared" si="12"/>
        <v>0.33157894736842103</v>
      </c>
      <c r="O23" s="36">
        <f t="shared" si="12"/>
        <v>0.2657894736842105</v>
      </c>
      <c r="P23" s="36">
        <f t="shared" si="12"/>
        <v>0.042105263157894736</v>
      </c>
      <c r="Q23" s="36">
        <f t="shared" si="12"/>
        <v>0</v>
      </c>
      <c r="R23" s="36">
        <f t="shared" si="12"/>
        <v>0</v>
      </c>
      <c r="S23" s="36">
        <f t="shared" si="12"/>
        <v>1</v>
      </c>
    </row>
    <row r="24" spans="1:19" ht="15.75">
      <c r="A24" s="5" t="s">
        <v>50</v>
      </c>
      <c r="B24" s="58">
        <v>53</v>
      </c>
      <c r="C24" s="58">
        <v>57</v>
      </c>
      <c r="D24" s="58">
        <v>103</v>
      </c>
      <c r="E24" s="58">
        <v>205</v>
      </c>
      <c r="F24" s="58">
        <v>102</v>
      </c>
      <c r="G24" s="58">
        <v>2</v>
      </c>
      <c r="H24" s="58"/>
      <c r="I24" s="58">
        <v>522</v>
      </c>
      <c r="K24" s="5" t="s">
        <v>50</v>
      </c>
      <c r="L24" s="36">
        <f>B24/$I$24</f>
        <v>0.10153256704980843</v>
      </c>
      <c r="M24" s="36">
        <f aca="true" t="shared" si="13" ref="M24:S24">C24/$I$24</f>
        <v>0.10919540229885058</v>
      </c>
      <c r="N24" s="36">
        <f t="shared" si="13"/>
        <v>0.19731800766283525</v>
      </c>
      <c r="O24" s="36">
        <f t="shared" si="13"/>
        <v>0.39272030651340994</v>
      </c>
      <c r="P24" s="36">
        <f t="shared" si="13"/>
        <v>0.19540229885057472</v>
      </c>
      <c r="Q24" s="36">
        <f t="shared" si="13"/>
        <v>0.0038314176245210726</v>
      </c>
      <c r="R24" s="36">
        <f t="shared" si="13"/>
        <v>0</v>
      </c>
      <c r="S24" s="36">
        <f t="shared" si="13"/>
        <v>1</v>
      </c>
    </row>
    <row r="25" spans="1:19" ht="15.75">
      <c r="A25" s="5" t="s">
        <v>51</v>
      </c>
      <c r="B25" s="58">
        <v>56</v>
      </c>
      <c r="C25" s="58">
        <v>66</v>
      </c>
      <c r="D25" s="58">
        <v>82</v>
      </c>
      <c r="E25" s="58">
        <v>198</v>
      </c>
      <c r="F25" s="58">
        <v>178</v>
      </c>
      <c r="G25" s="58">
        <v>54</v>
      </c>
      <c r="H25" s="58">
        <v>5</v>
      </c>
      <c r="I25" s="58">
        <v>639</v>
      </c>
      <c r="K25" s="5" t="s">
        <v>51</v>
      </c>
      <c r="L25" s="36">
        <f>B25/$I$25</f>
        <v>0.08763693270735524</v>
      </c>
      <c r="M25" s="36">
        <f aca="true" t="shared" si="14" ref="M25:S25">C25/$I$25</f>
        <v>0.10328638497652583</v>
      </c>
      <c r="N25" s="36">
        <f t="shared" si="14"/>
        <v>0.12832550860719874</v>
      </c>
      <c r="O25" s="36">
        <f t="shared" si="14"/>
        <v>0.30985915492957744</v>
      </c>
      <c r="P25" s="36">
        <f t="shared" si="14"/>
        <v>0.27856025039123633</v>
      </c>
      <c r="Q25" s="36">
        <f t="shared" si="14"/>
        <v>0.08450704225352113</v>
      </c>
      <c r="R25" s="36">
        <f t="shared" si="14"/>
        <v>0.00782472613458529</v>
      </c>
      <c r="S25" s="36">
        <f t="shared" si="14"/>
        <v>1</v>
      </c>
    </row>
    <row r="26" spans="1:19" ht="15.75">
      <c r="A26" s="5" t="s">
        <v>52</v>
      </c>
      <c r="B26" s="58">
        <v>66</v>
      </c>
      <c r="C26" s="58">
        <v>51</v>
      </c>
      <c r="D26" s="58">
        <v>116</v>
      </c>
      <c r="E26" s="58">
        <v>161</v>
      </c>
      <c r="F26" s="58">
        <v>216</v>
      </c>
      <c r="G26" s="58">
        <v>66</v>
      </c>
      <c r="H26" s="58">
        <v>53</v>
      </c>
      <c r="I26" s="58">
        <v>729</v>
      </c>
      <c r="K26" s="5" t="s">
        <v>52</v>
      </c>
      <c r="L26" s="36">
        <f>B26/$I$26</f>
        <v>0.09053497942386832</v>
      </c>
      <c r="M26" s="36">
        <f aca="true" t="shared" si="15" ref="M26:S26">C26/$I$26</f>
        <v>0.06995884773662552</v>
      </c>
      <c r="N26" s="36">
        <f t="shared" si="15"/>
        <v>0.15912208504801098</v>
      </c>
      <c r="O26" s="36">
        <f t="shared" si="15"/>
        <v>0.22085048010973937</v>
      </c>
      <c r="P26" s="36">
        <f t="shared" si="15"/>
        <v>0.2962962962962963</v>
      </c>
      <c r="Q26" s="36">
        <f t="shared" si="15"/>
        <v>0.09053497942386832</v>
      </c>
      <c r="R26" s="36">
        <f t="shared" si="15"/>
        <v>0.07270233196159122</v>
      </c>
      <c r="S26" s="36">
        <f t="shared" si="15"/>
        <v>1</v>
      </c>
    </row>
    <row r="27" spans="1:19" ht="15.75">
      <c r="A27" s="5" t="s">
        <v>53</v>
      </c>
      <c r="B27" s="58">
        <v>51</v>
      </c>
      <c r="C27" s="58">
        <v>62</v>
      </c>
      <c r="D27" s="58">
        <v>101</v>
      </c>
      <c r="E27" s="58">
        <v>209</v>
      </c>
      <c r="F27" s="58">
        <v>204</v>
      </c>
      <c r="G27" s="58">
        <v>90</v>
      </c>
      <c r="H27" s="58">
        <v>135</v>
      </c>
      <c r="I27" s="58">
        <v>852</v>
      </c>
      <c r="K27" s="5" t="s">
        <v>53</v>
      </c>
      <c r="L27" s="36">
        <f>B27/$I$27</f>
        <v>0.05985915492957746</v>
      </c>
      <c r="M27" s="36">
        <f aca="true" t="shared" si="16" ref="M27:S27">C27/$I$27</f>
        <v>0.07276995305164319</v>
      </c>
      <c r="N27" s="36">
        <f t="shared" si="16"/>
        <v>0.11854460093896714</v>
      </c>
      <c r="O27" s="36">
        <f t="shared" si="16"/>
        <v>0.24530516431924881</v>
      </c>
      <c r="P27" s="36">
        <f t="shared" si="16"/>
        <v>0.23943661971830985</v>
      </c>
      <c r="Q27" s="36">
        <f t="shared" si="16"/>
        <v>0.1056338028169014</v>
      </c>
      <c r="R27" s="36">
        <f t="shared" si="16"/>
        <v>0.15845070422535212</v>
      </c>
      <c r="S27" s="36">
        <f t="shared" si="16"/>
        <v>1</v>
      </c>
    </row>
    <row r="28" spans="1:19" ht="15.75">
      <c r="A28" s="5" t="s">
        <v>54</v>
      </c>
      <c r="B28" s="58">
        <v>61</v>
      </c>
      <c r="C28" s="58">
        <v>69</v>
      </c>
      <c r="D28" s="58">
        <v>99</v>
      </c>
      <c r="E28" s="58">
        <v>184</v>
      </c>
      <c r="F28" s="58">
        <v>244</v>
      </c>
      <c r="G28" s="58">
        <v>142</v>
      </c>
      <c r="H28" s="58">
        <v>171</v>
      </c>
      <c r="I28" s="58">
        <v>970</v>
      </c>
      <c r="K28" s="5" t="s">
        <v>54</v>
      </c>
      <c r="L28" s="36">
        <f>B28/$I$28</f>
        <v>0.06288659793814433</v>
      </c>
      <c r="M28" s="36">
        <f aca="true" t="shared" si="17" ref="M28:S28">C28/$I$28</f>
        <v>0.0711340206185567</v>
      </c>
      <c r="N28" s="36">
        <f t="shared" si="17"/>
        <v>0.10206185567010309</v>
      </c>
      <c r="O28" s="36">
        <f t="shared" si="17"/>
        <v>0.18969072164948453</v>
      </c>
      <c r="P28" s="36">
        <f t="shared" si="17"/>
        <v>0.2515463917525773</v>
      </c>
      <c r="Q28" s="36">
        <f t="shared" si="17"/>
        <v>0.1463917525773196</v>
      </c>
      <c r="R28" s="36">
        <f t="shared" si="17"/>
        <v>0.17628865979381445</v>
      </c>
      <c r="S28" s="36">
        <f t="shared" si="17"/>
        <v>1</v>
      </c>
    </row>
    <row r="29" spans="1:19" ht="15.75">
      <c r="A29" s="5" t="s">
        <v>55</v>
      </c>
      <c r="B29" s="58">
        <v>43</v>
      </c>
      <c r="C29" s="58">
        <v>46</v>
      </c>
      <c r="D29" s="58">
        <v>88</v>
      </c>
      <c r="E29" s="58">
        <v>158</v>
      </c>
      <c r="F29" s="58">
        <v>195</v>
      </c>
      <c r="G29" s="58">
        <v>110</v>
      </c>
      <c r="H29" s="58">
        <v>208</v>
      </c>
      <c r="I29" s="58">
        <v>848</v>
      </c>
      <c r="K29" s="5" t="s">
        <v>55</v>
      </c>
      <c r="L29" s="36">
        <f>B29/$I$29</f>
        <v>0.05070754716981132</v>
      </c>
      <c r="M29" s="36">
        <f aca="true" t="shared" si="18" ref="M29:S29">C29/$I$29</f>
        <v>0.054245283018867926</v>
      </c>
      <c r="N29" s="36">
        <f t="shared" si="18"/>
        <v>0.10377358490566038</v>
      </c>
      <c r="O29" s="36">
        <f t="shared" si="18"/>
        <v>0.18632075471698112</v>
      </c>
      <c r="P29" s="36">
        <f t="shared" si="18"/>
        <v>0.22995283018867924</v>
      </c>
      <c r="Q29" s="36">
        <f t="shared" si="18"/>
        <v>0.12971698113207547</v>
      </c>
      <c r="R29" s="36">
        <f t="shared" si="18"/>
        <v>0.24528301886792453</v>
      </c>
      <c r="S29" s="36">
        <f t="shared" si="18"/>
        <v>1</v>
      </c>
    </row>
    <row r="30" spans="1:19" ht="15.75">
      <c r="A30" s="5" t="s">
        <v>56</v>
      </c>
      <c r="B30" s="58">
        <v>17</v>
      </c>
      <c r="C30" s="58">
        <v>17</v>
      </c>
      <c r="D30" s="58">
        <v>44</v>
      </c>
      <c r="E30" s="58">
        <v>87</v>
      </c>
      <c r="F30" s="58">
        <v>96</v>
      </c>
      <c r="G30" s="58">
        <v>62</v>
      </c>
      <c r="H30" s="58">
        <v>137</v>
      </c>
      <c r="I30" s="58">
        <v>460</v>
      </c>
      <c r="K30" s="5" t="s">
        <v>56</v>
      </c>
      <c r="L30" s="36">
        <f>B30/$I$30</f>
        <v>0.03695652173913044</v>
      </c>
      <c r="M30" s="36">
        <f aca="true" t="shared" si="19" ref="M30:S30">C30/$I$30</f>
        <v>0.03695652173913044</v>
      </c>
      <c r="N30" s="36">
        <f t="shared" si="19"/>
        <v>0.09565217391304348</v>
      </c>
      <c r="O30" s="36">
        <f t="shared" si="19"/>
        <v>0.1891304347826087</v>
      </c>
      <c r="P30" s="36">
        <f t="shared" si="19"/>
        <v>0.20869565217391303</v>
      </c>
      <c r="Q30" s="36">
        <f t="shared" si="19"/>
        <v>0.13478260869565217</v>
      </c>
      <c r="R30" s="36">
        <f t="shared" si="19"/>
        <v>0.29782608695652174</v>
      </c>
      <c r="S30" s="36">
        <f t="shared" si="19"/>
        <v>1</v>
      </c>
    </row>
    <row r="31" spans="1:19" ht="15.75">
      <c r="A31" s="5" t="s">
        <v>57</v>
      </c>
      <c r="B31" s="58">
        <v>2</v>
      </c>
      <c r="C31" s="58">
        <v>4</v>
      </c>
      <c r="D31" s="58">
        <v>20</v>
      </c>
      <c r="E31" s="58">
        <v>38</v>
      </c>
      <c r="F31" s="58">
        <v>42</v>
      </c>
      <c r="G31" s="58">
        <v>15</v>
      </c>
      <c r="H31" s="58">
        <v>62</v>
      </c>
      <c r="I31" s="58">
        <v>183</v>
      </c>
      <c r="K31" s="5" t="s">
        <v>57</v>
      </c>
      <c r="L31" s="36">
        <f>B31/$I$31</f>
        <v>0.01092896174863388</v>
      </c>
      <c r="M31" s="36">
        <f aca="true" t="shared" si="20" ref="M31:S31">C31/$I$31</f>
        <v>0.02185792349726776</v>
      </c>
      <c r="N31" s="36">
        <f t="shared" si="20"/>
        <v>0.1092896174863388</v>
      </c>
      <c r="O31" s="36">
        <f t="shared" si="20"/>
        <v>0.20765027322404372</v>
      </c>
      <c r="P31" s="36">
        <f t="shared" si="20"/>
        <v>0.22950819672131148</v>
      </c>
      <c r="Q31" s="36">
        <f t="shared" si="20"/>
        <v>0.08196721311475409</v>
      </c>
      <c r="R31" s="36">
        <f t="shared" si="20"/>
        <v>0.33879781420765026</v>
      </c>
      <c r="S31" s="36">
        <f t="shared" si="20"/>
        <v>1</v>
      </c>
    </row>
    <row r="32" spans="1:19" s="11" customFormat="1" ht="15.75">
      <c r="A32" s="5" t="s">
        <v>108</v>
      </c>
      <c r="B32" s="81">
        <v>503</v>
      </c>
      <c r="C32" s="81">
        <v>486</v>
      </c>
      <c r="D32" s="81">
        <v>834</v>
      </c>
      <c r="E32" s="81">
        <v>1351</v>
      </c>
      <c r="F32" s="81">
        <v>1293</v>
      </c>
      <c r="G32" s="81">
        <v>541</v>
      </c>
      <c r="H32" s="81">
        <v>771</v>
      </c>
      <c r="I32" s="81">
        <v>5779</v>
      </c>
      <c r="K32" s="5" t="s">
        <v>108</v>
      </c>
      <c r="L32" s="84">
        <f>B32/$I$32</f>
        <v>0.08703928015227548</v>
      </c>
      <c r="M32" s="84">
        <f aca="true" t="shared" si="21" ref="M32:S32">C32/$I$32</f>
        <v>0.08409759473957432</v>
      </c>
      <c r="N32" s="84">
        <f t="shared" si="21"/>
        <v>0.144315625540751</v>
      </c>
      <c r="O32" s="84">
        <f t="shared" si="21"/>
        <v>0.23377747015054506</v>
      </c>
      <c r="P32" s="84">
        <f t="shared" si="21"/>
        <v>0.2237411316836823</v>
      </c>
      <c r="Q32" s="84">
        <f t="shared" si="21"/>
        <v>0.09361481225125454</v>
      </c>
      <c r="R32" s="84">
        <f t="shared" si="21"/>
        <v>0.1334140854819173</v>
      </c>
      <c r="S32" s="84">
        <f t="shared" si="21"/>
        <v>1</v>
      </c>
    </row>
    <row r="35" spans="1:19" s="69" customFormat="1" ht="15.75">
      <c r="A35" s="37" t="s">
        <v>38</v>
      </c>
      <c r="B35" s="5" t="s">
        <v>183</v>
      </c>
      <c r="C35" s="5" t="s">
        <v>184</v>
      </c>
      <c r="D35" s="5" t="s">
        <v>180</v>
      </c>
      <c r="E35" s="5" t="s">
        <v>181</v>
      </c>
      <c r="F35" s="5" t="s">
        <v>182</v>
      </c>
      <c r="G35" s="5" t="s">
        <v>185</v>
      </c>
      <c r="H35" s="5" t="s">
        <v>186</v>
      </c>
      <c r="I35" s="5" t="s">
        <v>98</v>
      </c>
      <c r="K35" s="37" t="s">
        <v>38</v>
      </c>
      <c r="L35" s="5" t="s">
        <v>183</v>
      </c>
      <c r="M35" s="5" t="s">
        <v>184</v>
      </c>
      <c r="N35" s="5" t="s">
        <v>180</v>
      </c>
      <c r="O35" s="5" t="s">
        <v>181</v>
      </c>
      <c r="P35" s="5" t="s">
        <v>182</v>
      </c>
      <c r="Q35" s="5" t="s">
        <v>185</v>
      </c>
      <c r="R35" s="5" t="s">
        <v>186</v>
      </c>
      <c r="S35" s="5" t="s">
        <v>98</v>
      </c>
    </row>
    <row r="36" spans="1:19" ht="15.75">
      <c r="A36" s="5" t="s">
        <v>67</v>
      </c>
      <c r="B36" s="58">
        <v>2</v>
      </c>
      <c r="C36" s="58">
        <v>2</v>
      </c>
      <c r="D36" s="58">
        <v>6</v>
      </c>
      <c r="E36" s="58"/>
      <c r="F36" s="58"/>
      <c r="G36" s="58"/>
      <c r="H36" s="58"/>
      <c r="I36" s="58">
        <v>10</v>
      </c>
      <c r="K36" s="5" t="s">
        <v>67</v>
      </c>
      <c r="L36" s="36">
        <f>B36/$I$36</f>
        <v>0.2</v>
      </c>
      <c r="M36" s="36">
        <f aca="true" t="shared" si="22" ref="M36:S36">C36/$I$36</f>
        <v>0.2</v>
      </c>
      <c r="N36" s="36">
        <f t="shared" si="22"/>
        <v>0.6</v>
      </c>
      <c r="O36" s="36">
        <f t="shared" si="22"/>
        <v>0</v>
      </c>
      <c r="P36" s="36">
        <f t="shared" si="22"/>
        <v>0</v>
      </c>
      <c r="Q36" s="36">
        <f t="shared" si="22"/>
        <v>0</v>
      </c>
      <c r="R36" s="36">
        <f t="shared" si="22"/>
        <v>0</v>
      </c>
      <c r="S36" s="36">
        <f t="shared" si="22"/>
        <v>1</v>
      </c>
    </row>
    <row r="37" spans="1:19" ht="15.75">
      <c r="A37" s="5" t="s">
        <v>65</v>
      </c>
      <c r="B37" s="58">
        <v>17</v>
      </c>
      <c r="C37" s="58">
        <v>19</v>
      </c>
      <c r="D37" s="58">
        <v>21</v>
      </c>
      <c r="E37" s="58">
        <v>32</v>
      </c>
      <c r="F37" s="58">
        <v>21</v>
      </c>
      <c r="G37" s="58">
        <v>6</v>
      </c>
      <c r="H37" s="58">
        <v>9</v>
      </c>
      <c r="I37" s="58">
        <v>125</v>
      </c>
      <c r="K37" s="5" t="s">
        <v>65</v>
      </c>
      <c r="L37" s="36">
        <f>B37/$I$37</f>
        <v>0.136</v>
      </c>
      <c r="M37" s="36">
        <f aca="true" t="shared" si="23" ref="M37:S37">C37/$I$37</f>
        <v>0.152</v>
      </c>
      <c r="N37" s="36">
        <f t="shared" si="23"/>
        <v>0.168</v>
      </c>
      <c r="O37" s="36">
        <f t="shared" si="23"/>
        <v>0.256</v>
      </c>
      <c r="P37" s="36">
        <f t="shared" si="23"/>
        <v>0.168</v>
      </c>
      <c r="Q37" s="36">
        <f t="shared" si="23"/>
        <v>0.048</v>
      </c>
      <c r="R37" s="36">
        <f t="shared" si="23"/>
        <v>0.072</v>
      </c>
      <c r="S37" s="36">
        <f t="shared" si="23"/>
        <v>1</v>
      </c>
    </row>
    <row r="38" spans="1:19" ht="15.75">
      <c r="A38" s="5" t="s">
        <v>64</v>
      </c>
      <c r="B38" s="58">
        <v>342</v>
      </c>
      <c r="C38" s="58">
        <v>256</v>
      </c>
      <c r="D38" s="58">
        <v>429</v>
      </c>
      <c r="E38" s="58">
        <v>193</v>
      </c>
      <c r="F38" s="58">
        <v>174</v>
      </c>
      <c r="G38" s="58">
        <v>64</v>
      </c>
      <c r="H38" s="58">
        <v>93</v>
      </c>
      <c r="I38" s="58">
        <v>1551</v>
      </c>
      <c r="K38" s="5" t="s">
        <v>64</v>
      </c>
      <c r="L38" s="36">
        <f>B38/$I$38</f>
        <v>0.2205029013539652</v>
      </c>
      <c r="M38" s="36">
        <f aca="true" t="shared" si="24" ref="M38:S38">C38/$I$38</f>
        <v>0.1650548033526757</v>
      </c>
      <c r="N38" s="36">
        <f t="shared" si="24"/>
        <v>0.2765957446808511</v>
      </c>
      <c r="O38" s="36">
        <f t="shared" si="24"/>
        <v>0.12443584784010316</v>
      </c>
      <c r="P38" s="36">
        <f t="shared" si="24"/>
        <v>0.11218568665377177</v>
      </c>
      <c r="Q38" s="36">
        <f t="shared" si="24"/>
        <v>0.041263700838168924</v>
      </c>
      <c r="R38" s="36">
        <f t="shared" si="24"/>
        <v>0.059961315280464215</v>
      </c>
      <c r="S38" s="36">
        <f t="shared" si="24"/>
        <v>1</v>
      </c>
    </row>
    <row r="39" spans="1:19" ht="15.75">
      <c r="A39" s="5" t="s">
        <v>66</v>
      </c>
      <c r="B39" s="58">
        <v>142</v>
      </c>
      <c r="C39" s="58">
        <v>209</v>
      </c>
      <c r="D39" s="58">
        <v>378</v>
      </c>
      <c r="E39" s="58">
        <v>1126</v>
      </c>
      <c r="F39" s="58">
        <v>1098</v>
      </c>
      <c r="G39" s="58">
        <v>471</v>
      </c>
      <c r="H39" s="58">
        <v>669</v>
      </c>
      <c r="I39" s="58">
        <v>4093</v>
      </c>
      <c r="K39" s="5" t="s">
        <v>66</v>
      </c>
      <c r="L39" s="36">
        <f>B39/$I$39</f>
        <v>0.03469337893965307</v>
      </c>
      <c r="M39" s="36">
        <f aca="true" t="shared" si="25" ref="M39:S39">C39/$I$39</f>
        <v>0.051062790129489374</v>
      </c>
      <c r="N39" s="36">
        <f t="shared" si="25"/>
        <v>0.09235279745907647</v>
      </c>
      <c r="O39" s="36">
        <f t="shared" si="25"/>
        <v>0.27510383581724895</v>
      </c>
      <c r="P39" s="36">
        <f t="shared" si="25"/>
        <v>0.2682628878573174</v>
      </c>
      <c r="Q39" s="36">
        <f t="shared" si="25"/>
        <v>0.11507451746884925</v>
      </c>
      <c r="R39" s="36">
        <f t="shared" si="25"/>
        <v>0.1634497923283655</v>
      </c>
      <c r="S39" s="36">
        <f t="shared" si="25"/>
        <v>1</v>
      </c>
    </row>
    <row r="40" spans="1:19" s="11" customFormat="1" ht="15.75">
      <c r="A40" s="5" t="s">
        <v>108</v>
      </c>
      <c r="B40" s="81">
        <v>503</v>
      </c>
      <c r="C40" s="81">
        <v>486</v>
      </c>
      <c r="D40" s="81">
        <v>834</v>
      </c>
      <c r="E40" s="81">
        <v>1351</v>
      </c>
      <c r="F40" s="81">
        <v>1293</v>
      </c>
      <c r="G40" s="81">
        <v>541</v>
      </c>
      <c r="H40" s="81">
        <v>771</v>
      </c>
      <c r="I40" s="81">
        <v>5779</v>
      </c>
      <c r="K40" s="5" t="s">
        <v>108</v>
      </c>
      <c r="L40" s="84">
        <f>B40/$I$40</f>
        <v>0.08703928015227548</v>
      </c>
      <c r="M40" s="84">
        <f aca="true" t="shared" si="26" ref="M40:S40">C40/$I$40</f>
        <v>0.08409759473957432</v>
      </c>
      <c r="N40" s="84">
        <f t="shared" si="26"/>
        <v>0.144315625540751</v>
      </c>
      <c r="O40" s="84">
        <f t="shared" si="26"/>
        <v>0.23377747015054506</v>
      </c>
      <c r="P40" s="84">
        <f t="shared" si="26"/>
        <v>0.2237411316836823</v>
      </c>
      <c r="Q40" s="84">
        <f t="shared" si="26"/>
        <v>0.09361481225125454</v>
      </c>
      <c r="R40" s="84">
        <f t="shared" si="26"/>
        <v>0.1334140854819173</v>
      </c>
      <c r="S40" s="84">
        <f t="shared" si="26"/>
        <v>1</v>
      </c>
    </row>
    <row r="41" spans="2:9" ht="15.75">
      <c r="B41" s="63"/>
      <c r="C41" s="63"/>
      <c r="D41" s="63"/>
      <c r="E41" s="63"/>
      <c r="F41" s="63"/>
      <c r="G41" s="63"/>
      <c r="H41" s="63"/>
      <c r="I41" s="63"/>
    </row>
    <row r="43" spans="1:19" ht="15.75">
      <c r="A43" s="5" t="s">
        <v>39</v>
      </c>
      <c r="B43" s="5" t="s">
        <v>183</v>
      </c>
      <c r="C43" s="5" t="s">
        <v>184</v>
      </c>
      <c r="D43" s="5" t="s">
        <v>180</v>
      </c>
      <c r="E43" s="5" t="s">
        <v>181</v>
      </c>
      <c r="F43" s="5" t="s">
        <v>182</v>
      </c>
      <c r="G43" s="5" t="s">
        <v>185</v>
      </c>
      <c r="H43" s="5" t="s">
        <v>186</v>
      </c>
      <c r="I43" s="5" t="s">
        <v>98</v>
      </c>
      <c r="K43" s="5" t="s">
        <v>39</v>
      </c>
      <c r="L43" s="5" t="s">
        <v>183</v>
      </c>
      <c r="M43" s="5" t="s">
        <v>184</v>
      </c>
      <c r="N43" s="5" t="s">
        <v>180</v>
      </c>
      <c r="O43" s="5" t="s">
        <v>181</v>
      </c>
      <c r="P43" s="5" t="s">
        <v>182</v>
      </c>
      <c r="Q43" s="5" t="s">
        <v>185</v>
      </c>
      <c r="R43" s="5" t="s">
        <v>186</v>
      </c>
      <c r="S43" s="5" t="s">
        <v>98</v>
      </c>
    </row>
    <row r="44" spans="1:19" ht="15.75">
      <c r="A44" s="5" t="s">
        <v>60</v>
      </c>
      <c r="B44" s="58">
        <v>5</v>
      </c>
      <c r="C44" s="58">
        <v>2</v>
      </c>
      <c r="D44" s="58">
        <v>4</v>
      </c>
      <c r="E44" s="58"/>
      <c r="F44" s="58">
        <v>4</v>
      </c>
      <c r="G44" s="58"/>
      <c r="H44" s="58">
        <v>1</v>
      </c>
      <c r="I44" s="58">
        <v>16</v>
      </c>
      <c r="K44" s="5" t="s">
        <v>60</v>
      </c>
      <c r="L44" s="36">
        <f>B44/$I$44</f>
        <v>0.3125</v>
      </c>
      <c r="M44" s="36">
        <f aca="true" t="shared" si="27" ref="M44:S44">C44/$I$44</f>
        <v>0.125</v>
      </c>
      <c r="N44" s="36">
        <f t="shared" si="27"/>
        <v>0.25</v>
      </c>
      <c r="O44" s="36">
        <f t="shared" si="27"/>
        <v>0</v>
      </c>
      <c r="P44" s="36">
        <f t="shared" si="27"/>
        <v>0.25</v>
      </c>
      <c r="Q44" s="36">
        <f t="shared" si="27"/>
        <v>0</v>
      </c>
      <c r="R44" s="36">
        <f t="shared" si="27"/>
        <v>0.0625</v>
      </c>
      <c r="S44" s="36">
        <f t="shared" si="27"/>
        <v>1</v>
      </c>
    </row>
    <row r="45" spans="1:19" ht="15.75">
      <c r="A45" s="5" t="s">
        <v>58</v>
      </c>
      <c r="B45" s="58">
        <v>156</v>
      </c>
      <c r="C45" s="58">
        <v>127</v>
      </c>
      <c r="D45" s="58">
        <v>186</v>
      </c>
      <c r="E45" s="58">
        <v>136</v>
      </c>
      <c r="F45" s="58">
        <v>119</v>
      </c>
      <c r="G45" s="58">
        <v>44</v>
      </c>
      <c r="H45" s="58">
        <v>59</v>
      </c>
      <c r="I45" s="58">
        <v>827</v>
      </c>
      <c r="K45" s="5" t="s">
        <v>58</v>
      </c>
      <c r="L45" s="36">
        <f>B45/$I$45</f>
        <v>0.18863361547763</v>
      </c>
      <c r="M45" s="36">
        <f aca="true" t="shared" si="28" ref="M45:S45">C45/$I$45</f>
        <v>0.15356711003627568</v>
      </c>
      <c r="N45" s="36">
        <f t="shared" si="28"/>
        <v>0.2249093107617896</v>
      </c>
      <c r="O45" s="36">
        <f t="shared" si="28"/>
        <v>0.16444981862152358</v>
      </c>
      <c r="P45" s="36">
        <f t="shared" si="28"/>
        <v>0.14389359129383314</v>
      </c>
      <c r="Q45" s="36">
        <f t="shared" si="28"/>
        <v>0.053204353083434096</v>
      </c>
      <c r="R45" s="36">
        <f t="shared" si="28"/>
        <v>0.07134220072551391</v>
      </c>
      <c r="S45" s="36">
        <f t="shared" si="28"/>
        <v>1</v>
      </c>
    </row>
    <row r="46" spans="1:19" ht="15.75">
      <c r="A46" s="5" t="s">
        <v>63</v>
      </c>
      <c r="B46" s="58">
        <v>1</v>
      </c>
      <c r="C46" s="58">
        <v>1</v>
      </c>
      <c r="D46" s="58"/>
      <c r="E46" s="58"/>
      <c r="F46" s="58"/>
      <c r="G46" s="58"/>
      <c r="H46" s="58"/>
      <c r="I46" s="58">
        <v>2</v>
      </c>
      <c r="K46" s="5" t="s">
        <v>63</v>
      </c>
      <c r="L46" s="36">
        <f>B46/$I$46</f>
        <v>0.5</v>
      </c>
      <c r="M46" s="36">
        <f aca="true" t="shared" si="29" ref="M46:S46">C46/$I$46</f>
        <v>0.5</v>
      </c>
      <c r="N46" s="36">
        <f t="shared" si="29"/>
        <v>0</v>
      </c>
      <c r="O46" s="36">
        <f t="shared" si="29"/>
        <v>0</v>
      </c>
      <c r="P46" s="36">
        <f t="shared" si="29"/>
        <v>0</v>
      </c>
      <c r="Q46" s="36">
        <f t="shared" si="29"/>
        <v>0</v>
      </c>
      <c r="R46" s="36">
        <f t="shared" si="29"/>
        <v>0</v>
      </c>
      <c r="S46" s="36">
        <f t="shared" si="29"/>
        <v>1</v>
      </c>
    </row>
    <row r="47" spans="1:19" ht="15.75">
      <c r="A47" s="5" t="s">
        <v>61</v>
      </c>
      <c r="B47" s="58"/>
      <c r="C47" s="58"/>
      <c r="D47" s="58">
        <v>1</v>
      </c>
      <c r="E47" s="58"/>
      <c r="F47" s="58"/>
      <c r="G47" s="58"/>
      <c r="H47" s="58"/>
      <c r="I47" s="58">
        <v>1</v>
      </c>
      <c r="K47" s="5" t="s">
        <v>61</v>
      </c>
      <c r="L47" s="36">
        <f>B47/$I$47</f>
        <v>0</v>
      </c>
      <c r="M47" s="36">
        <f aca="true" t="shared" si="30" ref="M47:S47">C47/$I$47</f>
        <v>0</v>
      </c>
      <c r="N47" s="36">
        <f t="shared" si="30"/>
        <v>1</v>
      </c>
      <c r="O47" s="36">
        <f t="shared" si="30"/>
        <v>0</v>
      </c>
      <c r="P47" s="36">
        <f t="shared" si="30"/>
        <v>0</v>
      </c>
      <c r="Q47" s="36">
        <f t="shared" si="30"/>
        <v>0</v>
      </c>
      <c r="R47" s="36">
        <f t="shared" si="30"/>
        <v>0</v>
      </c>
      <c r="S47" s="36">
        <f t="shared" si="30"/>
        <v>1</v>
      </c>
    </row>
    <row r="48" spans="1:19" ht="15.75">
      <c r="A48" s="5" t="s">
        <v>62</v>
      </c>
      <c r="B48" s="58">
        <v>1</v>
      </c>
      <c r="C48" s="58">
        <v>1</v>
      </c>
      <c r="D48" s="58">
        <v>2</v>
      </c>
      <c r="E48" s="58">
        <v>1</v>
      </c>
      <c r="F48" s="58"/>
      <c r="G48" s="58"/>
      <c r="H48" s="58"/>
      <c r="I48" s="58">
        <v>5</v>
      </c>
      <c r="K48" s="5" t="s">
        <v>62</v>
      </c>
      <c r="L48" s="36">
        <f>B48/$I$48</f>
        <v>0.2</v>
      </c>
      <c r="M48" s="36">
        <f aca="true" t="shared" si="31" ref="M48:S48">C48/$I$48</f>
        <v>0.2</v>
      </c>
      <c r="N48" s="36">
        <f t="shared" si="31"/>
        <v>0.4</v>
      </c>
      <c r="O48" s="36">
        <f t="shared" si="31"/>
        <v>0.2</v>
      </c>
      <c r="P48" s="36">
        <f t="shared" si="31"/>
        <v>0</v>
      </c>
      <c r="Q48" s="36">
        <f t="shared" si="31"/>
        <v>0</v>
      </c>
      <c r="R48" s="36">
        <f t="shared" si="31"/>
        <v>0</v>
      </c>
      <c r="S48" s="36">
        <f t="shared" si="31"/>
        <v>1</v>
      </c>
    </row>
    <row r="49" spans="1:19" ht="15.75">
      <c r="A49" s="5" t="s">
        <v>7</v>
      </c>
      <c r="B49" s="58">
        <v>162</v>
      </c>
      <c r="C49" s="58">
        <v>136</v>
      </c>
      <c r="D49" s="58">
        <v>211</v>
      </c>
      <c r="E49" s="58">
        <v>132</v>
      </c>
      <c r="F49" s="58">
        <v>104</v>
      </c>
      <c r="G49" s="58">
        <v>41</v>
      </c>
      <c r="H49" s="58">
        <v>61</v>
      </c>
      <c r="I49" s="58">
        <v>847</v>
      </c>
      <c r="K49" s="5" t="s">
        <v>7</v>
      </c>
      <c r="L49" s="36">
        <f>B49/$I$49</f>
        <v>0.1912632821723731</v>
      </c>
      <c r="M49" s="36">
        <f aca="true" t="shared" si="32" ref="M49:S49">C49/$I$49</f>
        <v>0.16056670602125148</v>
      </c>
      <c r="N49" s="36">
        <f t="shared" si="32"/>
        <v>0.24911452184179456</v>
      </c>
      <c r="O49" s="36">
        <f t="shared" si="32"/>
        <v>0.15584415584415584</v>
      </c>
      <c r="P49" s="36">
        <f t="shared" si="32"/>
        <v>0.12278630460448642</v>
      </c>
      <c r="Q49" s="36">
        <f t="shared" si="32"/>
        <v>0.048406139315230225</v>
      </c>
      <c r="R49" s="36">
        <f t="shared" si="32"/>
        <v>0.07201889020070838</v>
      </c>
      <c r="S49" s="36">
        <f t="shared" si="32"/>
        <v>1</v>
      </c>
    </row>
    <row r="50" spans="1:19" ht="15.75">
      <c r="A50" s="5" t="s">
        <v>10</v>
      </c>
      <c r="B50" s="58">
        <v>14</v>
      </c>
      <c r="C50" s="58">
        <v>13</v>
      </c>
      <c r="D50" s="58">
        <v>18</v>
      </c>
      <c r="E50" s="58">
        <v>6</v>
      </c>
      <c r="F50" s="58">
        <v>2</v>
      </c>
      <c r="G50" s="58">
        <v>3</v>
      </c>
      <c r="H50" s="58">
        <v>1</v>
      </c>
      <c r="I50" s="58">
        <v>57</v>
      </c>
      <c r="K50" s="5" t="s">
        <v>10</v>
      </c>
      <c r="L50" s="36">
        <f>B50/$I$50</f>
        <v>0.24561403508771928</v>
      </c>
      <c r="M50" s="36">
        <f aca="true" t="shared" si="33" ref="M50:S50">C50/$I$50</f>
        <v>0.22807017543859648</v>
      </c>
      <c r="N50" s="36">
        <f t="shared" si="33"/>
        <v>0.3157894736842105</v>
      </c>
      <c r="O50" s="36">
        <f t="shared" si="33"/>
        <v>0.10526315789473684</v>
      </c>
      <c r="P50" s="36">
        <f t="shared" si="33"/>
        <v>0.03508771929824561</v>
      </c>
      <c r="Q50" s="36">
        <f t="shared" si="33"/>
        <v>0.05263157894736842</v>
      </c>
      <c r="R50" s="36">
        <f t="shared" si="33"/>
        <v>0.017543859649122806</v>
      </c>
      <c r="S50" s="36">
        <f t="shared" si="33"/>
        <v>1</v>
      </c>
    </row>
    <row r="51" spans="1:19" ht="15.75">
      <c r="A51" s="5" t="s">
        <v>59</v>
      </c>
      <c r="B51" s="58">
        <v>11</v>
      </c>
      <c r="C51" s="58">
        <v>10</v>
      </c>
      <c r="D51" s="58">
        <v>15</v>
      </c>
      <c r="E51" s="58">
        <v>6</v>
      </c>
      <c r="F51" s="58">
        <v>6</v>
      </c>
      <c r="G51" s="58">
        <v>3</v>
      </c>
      <c r="H51" s="58">
        <v>4</v>
      </c>
      <c r="I51" s="58">
        <v>55</v>
      </c>
      <c r="K51" s="5" t="s">
        <v>59</v>
      </c>
      <c r="L51" s="36">
        <f>B51/$I$51</f>
        <v>0.2</v>
      </c>
      <c r="M51" s="36">
        <f aca="true" t="shared" si="34" ref="M51:S51">C51/$I$51</f>
        <v>0.18181818181818182</v>
      </c>
      <c r="N51" s="36">
        <f t="shared" si="34"/>
        <v>0.2727272727272727</v>
      </c>
      <c r="O51" s="36">
        <f t="shared" si="34"/>
        <v>0.10909090909090909</v>
      </c>
      <c r="P51" s="36">
        <f t="shared" si="34"/>
        <v>0.10909090909090909</v>
      </c>
      <c r="Q51" s="36">
        <f t="shared" si="34"/>
        <v>0.05454545454545454</v>
      </c>
      <c r="R51" s="36">
        <f t="shared" si="34"/>
        <v>0.07272727272727272</v>
      </c>
      <c r="S51" s="36">
        <f t="shared" si="34"/>
        <v>1</v>
      </c>
    </row>
    <row r="52" spans="1:19" ht="15.75">
      <c r="A52" s="5" t="s">
        <v>70</v>
      </c>
      <c r="B52" s="58">
        <v>153</v>
      </c>
      <c r="C52" s="58">
        <v>196</v>
      </c>
      <c r="D52" s="58">
        <v>397</v>
      </c>
      <c r="E52" s="58">
        <v>1070</v>
      </c>
      <c r="F52" s="58">
        <v>1058</v>
      </c>
      <c r="G52" s="58">
        <v>450</v>
      </c>
      <c r="H52" s="58">
        <v>645</v>
      </c>
      <c r="I52" s="58">
        <v>3969</v>
      </c>
      <c r="K52" s="5" t="s">
        <v>70</v>
      </c>
      <c r="L52" s="36">
        <f>B52/$I$52</f>
        <v>0.03854875283446712</v>
      </c>
      <c r="M52" s="36">
        <f aca="true" t="shared" si="35" ref="M52:S52">C52/$I$52</f>
        <v>0.04938271604938271</v>
      </c>
      <c r="N52" s="36">
        <f t="shared" si="35"/>
        <v>0.1000251952632905</v>
      </c>
      <c r="O52" s="36">
        <f t="shared" si="35"/>
        <v>0.2695893172083648</v>
      </c>
      <c r="P52" s="36">
        <f t="shared" si="35"/>
        <v>0.26656588561350464</v>
      </c>
      <c r="Q52" s="36">
        <f t="shared" si="35"/>
        <v>0.11337868480725624</v>
      </c>
      <c r="R52" s="36">
        <f t="shared" si="35"/>
        <v>0.16250944822373395</v>
      </c>
      <c r="S52" s="36">
        <f t="shared" si="35"/>
        <v>1</v>
      </c>
    </row>
    <row r="53" spans="1:19" s="11" customFormat="1" ht="15.75">
      <c r="A53" s="5" t="s">
        <v>108</v>
      </c>
      <c r="B53" s="81">
        <v>503</v>
      </c>
      <c r="C53" s="81">
        <v>486</v>
      </c>
      <c r="D53" s="81">
        <v>834</v>
      </c>
      <c r="E53" s="81">
        <v>1351</v>
      </c>
      <c r="F53" s="81">
        <v>1293</v>
      </c>
      <c r="G53" s="81">
        <v>541</v>
      </c>
      <c r="H53" s="81">
        <v>771</v>
      </c>
      <c r="I53" s="81">
        <v>5779</v>
      </c>
      <c r="K53" s="5" t="s">
        <v>108</v>
      </c>
      <c r="L53" s="84">
        <f>B53/$I$53</f>
        <v>0.08703928015227548</v>
      </c>
      <c r="M53" s="84">
        <f aca="true" t="shared" si="36" ref="M53:S53">C53/$I$53</f>
        <v>0.08409759473957432</v>
      </c>
      <c r="N53" s="84">
        <f t="shared" si="36"/>
        <v>0.144315625540751</v>
      </c>
      <c r="O53" s="84">
        <f t="shared" si="36"/>
        <v>0.23377747015054506</v>
      </c>
      <c r="P53" s="84">
        <f t="shared" si="36"/>
        <v>0.2237411316836823</v>
      </c>
      <c r="Q53" s="84">
        <f t="shared" si="36"/>
        <v>0.09361481225125454</v>
      </c>
      <c r="R53" s="84">
        <f t="shared" si="36"/>
        <v>0.1334140854819173</v>
      </c>
      <c r="S53" s="84">
        <f t="shared" si="36"/>
        <v>1</v>
      </c>
    </row>
    <row r="54" spans="2:9" ht="15.75">
      <c r="B54" s="63"/>
      <c r="C54" s="63"/>
      <c r="D54" s="63"/>
      <c r="E54" s="63"/>
      <c r="F54" s="63"/>
      <c r="G54" s="63"/>
      <c r="H54" s="63"/>
      <c r="I54" s="63"/>
    </row>
    <row r="55" ht="15.75">
      <c r="A55" s="8"/>
    </row>
    <row r="56" spans="1:19" ht="15.75">
      <c r="A56" s="37" t="s">
        <v>1</v>
      </c>
      <c r="B56" s="5" t="s">
        <v>183</v>
      </c>
      <c r="C56" s="5" t="s">
        <v>184</v>
      </c>
      <c r="D56" s="5" t="s">
        <v>180</v>
      </c>
      <c r="E56" s="5" t="s">
        <v>181</v>
      </c>
      <c r="F56" s="5" t="s">
        <v>182</v>
      </c>
      <c r="G56" s="5" t="s">
        <v>185</v>
      </c>
      <c r="H56" s="5" t="s">
        <v>186</v>
      </c>
      <c r="I56" s="5" t="s">
        <v>98</v>
      </c>
      <c r="K56" s="37" t="s">
        <v>1</v>
      </c>
      <c r="L56" s="5" t="s">
        <v>183</v>
      </c>
      <c r="M56" s="5" t="s">
        <v>184</v>
      </c>
      <c r="N56" s="5" t="s">
        <v>180</v>
      </c>
      <c r="O56" s="5" t="s">
        <v>181</v>
      </c>
      <c r="P56" s="5" t="s">
        <v>182</v>
      </c>
      <c r="Q56" s="5" t="s">
        <v>185</v>
      </c>
      <c r="R56" s="5" t="s">
        <v>186</v>
      </c>
      <c r="S56" s="5" t="s">
        <v>98</v>
      </c>
    </row>
    <row r="57" spans="1:19" ht="15.75">
      <c r="A57" s="5" t="s">
        <v>6</v>
      </c>
      <c r="B57" s="58">
        <v>76</v>
      </c>
      <c r="C57" s="58">
        <v>200</v>
      </c>
      <c r="D57" s="58">
        <v>390</v>
      </c>
      <c r="E57" s="58">
        <v>954</v>
      </c>
      <c r="F57" s="58">
        <v>1136</v>
      </c>
      <c r="G57" s="58">
        <v>513</v>
      </c>
      <c r="H57" s="58">
        <v>730</v>
      </c>
      <c r="I57" s="58">
        <v>3999</v>
      </c>
      <c r="K57" s="5" t="s">
        <v>6</v>
      </c>
      <c r="L57" s="36">
        <f>B57/$I$57</f>
        <v>0.01900475118779695</v>
      </c>
      <c r="M57" s="36">
        <f aca="true" t="shared" si="37" ref="M57:S57">C57/$I$57</f>
        <v>0.05001250312578145</v>
      </c>
      <c r="N57" s="36">
        <f t="shared" si="37"/>
        <v>0.09752438109527382</v>
      </c>
      <c r="O57" s="36">
        <f t="shared" si="37"/>
        <v>0.2385596399099775</v>
      </c>
      <c r="P57" s="36">
        <f t="shared" si="37"/>
        <v>0.2840710177544386</v>
      </c>
      <c r="Q57" s="36">
        <f t="shared" si="37"/>
        <v>0.1282820705176294</v>
      </c>
      <c r="R57" s="36">
        <f t="shared" si="37"/>
        <v>0.18254563640910226</v>
      </c>
      <c r="S57" s="36">
        <f t="shared" si="37"/>
        <v>1</v>
      </c>
    </row>
    <row r="58" spans="1:19" ht="15.75">
      <c r="A58" s="5" t="s">
        <v>9</v>
      </c>
      <c r="B58" s="58">
        <v>5</v>
      </c>
      <c r="C58" s="58">
        <v>9</v>
      </c>
      <c r="D58" s="58">
        <v>23</v>
      </c>
      <c r="E58" s="58">
        <v>54</v>
      </c>
      <c r="F58" s="58">
        <v>41</v>
      </c>
      <c r="G58" s="58">
        <v>18</v>
      </c>
      <c r="H58" s="58">
        <v>29</v>
      </c>
      <c r="I58" s="58">
        <v>179</v>
      </c>
      <c r="K58" s="5" t="s">
        <v>9</v>
      </c>
      <c r="L58" s="36">
        <f>B58/$I$58</f>
        <v>0.027932960893854747</v>
      </c>
      <c r="M58" s="36">
        <f aca="true" t="shared" si="38" ref="M58:S58">C58/$I$58</f>
        <v>0.05027932960893855</v>
      </c>
      <c r="N58" s="36">
        <f t="shared" si="38"/>
        <v>0.12849162011173185</v>
      </c>
      <c r="O58" s="36">
        <f t="shared" si="38"/>
        <v>0.3016759776536313</v>
      </c>
      <c r="P58" s="36">
        <f t="shared" si="38"/>
        <v>0.22905027932960895</v>
      </c>
      <c r="Q58" s="36">
        <f t="shared" si="38"/>
        <v>0.1005586592178771</v>
      </c>
      <c r="R58" s="36">
        <f t="shared" si="38"/>
        <v>0.16201117318435754</v>
      </c>
      <c r="S58" s="36">
        <f t="shared" si="38"/>
        <v>1</v>
      </c>
    </row>
    <row r="59" spans="1:19" ht="15.75">
      <c r="A59" s="5" t="s">
        <v>70</v>
      </c>
      <c r="B59" s="58">
        <v>422</v>
      </c>
      <c r="C59" s="58">
        <v>277</v>
      </c>
      <c r="D59" s="58">
        <v>421</v>
      </c>
      <c r="E59" s="58">
        <v>343</v>
      </c>
      <c r="F59" s="58">
        <v>116</v>
      </c>
      <c r="G59" s="58">
        <v>10</v>
      </c>
      <c r="H59" s="58">
        <v>12</v>
      </c>
      <c r="I59" s="58">
        <v>1601</v>
      </c>
      <c r="K59" s="5" t="s">
        <v>70</v>
      </c>
      <c r="L59" s="36">
        <f>B59/$I$59</f>
        <v>0.26358525921299186</v>
      </c>
      <c r="M59" s="36">
        <f aca="true" t="shared" si="39" ref="M59:S59">C59/$I$59</f>
        <v>0.17301686445971268</v>
      </c>
      <c r="N59" s="36">
        <f t="shared" si="39"/>
        <v>0.2629606495940037</v>
      </c>
      <c r="O59" s="36">
        <f t="shared" si="39"/>
        <v>0.21424109931292942</v>
      </c>
      <c r="P59" s="36">
        <f t="shared" si="39"/>
        <v>0.07245471580262336</v>
      </c>
      <c r="Q59" s="36">
        <f t="shared" si="39"/>
        <v>0.006246096189881324</v>
      </c>
      <c r="R59" s="36">
        <f t="shared" si="39"/>
        <v>0.007495315427857589</v>
      </c>
      <c r="S59" s="36">
        <f t="shared" si="39"/>
        <v>1</v>
      </c>
    </row>
    <row r="60" spans="1:19" s="11" customFormat="1" ht="15.75">
      <c r="A60" s="5" t="s">
        <v>108</v>
      </c>
      <c r="B60" s="81">
        <v>503</v>
      </c>
      <c r="C60" s="81">
        <v>486</v>
      </c>
      <c r="D60" s="81">
        <v>834</v>
      </c>
      <c r="E60" s="81">
        <v>1351</v>
      </c>
      <c r="F60" s="81">
        <v>1293</v>
      </c>
      <c r="G60" s="81">
        <v>541</v>
      </c>
      <c r="H60" s="81">
        <v>771</v>
      </c>
      <c r="I60" s="81">
        <v>5779</v>
      </c>
      <c r="K60" s="5" t="s">
        <v>108</v>
      </c>
      <c r="L60" s="84">
        <f>B60/$I$60</f>
        <v>0.08703928015227548</v>
      </c>
      <c r="M60" s="84">
        <f aca="true" t="shared" si="40" ref="M60:S60">C60/$I$60</f>
        <v>0.08409759473957432</v>
      </c>
      <c r="N60" s="84">
        <f t="shared" si="40"/>
        <v>0.144315625540751</v>
      </c>
      <c r="O60" s="84">
        <f t="shared" si="40"/>
        <v>0.23377747015054506</v>
      </c>
      <c r="P60" s="84">
        <f t="shared" si="40"/>
        <v>0.2237411316836823</v>
      </c>
      <c r="Q60" s="84">
        <f t="shared" si="40"/>
        <v>0.09361481225125454</v>
      </c>
      <c r="R60" s="84">
        <f t="shared" si="40"/>
        <v>0.1334140854819173</v>
      </c>
      <c r="S60" s="84">
        <f t="shared" si="40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34">
      <selection activeCell="A56" sqref="A56:IV56"/>
    </sheetView>
  </sheetViews>
  <sheetFormatPr defaultColWidth="8.88671875" defaultRowHeight="15"/>
  <cols>
    <col min="1" max="1" width="25.3359375" style="11" customWidth="1"/>
    <col min="2" max="2" width="9.6640625" style="9" bestFit="1" customWidth="1"/>
    <col min="3" max="6" width="7.4453125" style="9" bestFit="1" customWidth="1"/>
    <col min="7" max="7" width="5.4453125" style="9" bestFit="1" customWidth="1"/>
    <col min="8" max="8" width="5.21484375" style="9" bestFit="1" customWidth="1"/>
    <col min="9" max="9" width="8.88671875" style="9" customWidth="1"/>
    <col min="10" max="10" width="23.4453125" style="11" customWidth="1"/>
    <col min="11" max="11" width="9.6640625" style="9" bestFit="1" customWidth="1"/>
    <col min="12" max="17" width="7.99609375" style="9" bestFit="1" customWidth="1"/>
    <col min="18" max="16384" width="8.88671875" style="9" customWidth="1"/>
  </cols>
  <sheetData>
    <row r="1" ht="15.75">
      <c r="A1" s="8" t="s">
        <v>188</v>
      </c>
    </row>
    <row r="4" spans="1:17" ht="15.75">
      <c r="A4" s="17" t="s">
        <v>0</v>
      </c>
      <c r="B4" s="18" t="s">
        <v>41</v>
      </c>
      <c r="C4" s="17" t="s">
        <v>42</v>
      </c>
      <c r="D4" s="18" t="s">
        <v>43</v>
      </c>
      <c r="E4" s="18" t="s">
        <v>44</v>
      </c>
      <c r="F4" s="18" t="s">
        <v>45</v>
      </c>
      <c r="G4" s="18" t="s">
        <v>46</v>
      </c>
      <c r="H4" s="19" t="s">
        <v>98</v>
      </c>
      <c r="J4" s="17" t="s">
        <v>0</v>
      </c>
      <c r="K4" s="18" t="s">
        <v>41</v>
      </c>
      <c r="L4" s="17" t="s">
        <v>42</v>
      </c>
      <c r="M4" s="18" t="s">
        <v>43</v>
      </c>
      <c r="N4" s="18" t="s">
        <v>44</v>
      </c>
      <c r="O4" s="18" t="s">
        <v>45</v>
      </c>
      <c r="P4" s="18" t="s">
        <v>46</v>
      </c>
      <c r="Q4" s="53" t="s">
        <v>98</v>
      </c>
    </row>
    <row r="5" spans="1:17" ht="15.75">
      <c r="A5" s="17" t="s">
        <v>5</v>
      </c>
      <c r="B5" s="62">
        <v>82</v>
      </c>
      <c r="C5" s="63">
        <v>1351</v>
      </c>
      <c r="D5" s="63">
        <v>1557</v>
      </c>
      <c r="E5" s="63">
        <v>760</v>
      </c>
      <c r="F5" s="63">
        <v>266</v>
      </c>
      <c r="G5" s="63">
        <v>89</v>
      </c>
      <c r="H5" s="64">
        <v>4105</v>
      </c>
      <c r="J5" s="17" t="s">
        <v>5</v>
      </c>
      <c r="K5" s="65">
        <f aca="true" t="shared" si="0" ref="K5:Q5">B5/$H$5</f>
        <v>0.01997563946406821</v>
      </c>
      <c r="L5" s="70">
        <f t="shared" si="0"/>
        <v>0.32911084043848965</v>
      </c>
      <c r="M5" s="70">
        <f t="shared" si="0"/>
        <v>0.3792935444579781</v>
      </c>
      <c r="N5" s="70">
        <f t="shared" si="0"/>
        <v>0.1851400730816078</v>
      </c>
      <c r="O5" s="70">
        <f t="shared" si="0"/>
        <v>0.06479902557856272</v>
      </c>
      <c r="P5" s="70">
        <f t="shared" si="0"/>
        <v>0.021680876979293544</v>
      </c>
      <c r="Q5" s="46">
        <f t="shared" si="0"/>
        <v>1</v>
      </c>
    </row>
    <row r="6" spans="1:17" ht="15.75">
      <c r="A6" s="23" t="s">
        <v>8</v>
      </c>
      <c r="B6" s="66">
        <v>39</v>
      </c>
      <c r="C6" s="59">
        <v>380</v>
      </c>
      <c r="D6" s="59">
        <v>675</v>
      </c>
      <c r="E6" s="59">
        <v>292</v>
      </c>
      <c r="F6" s="59">
        <v>163</v>
      </c>
      <c r="G6" s="59">
        <v>95</v>
      </c>
      <c r="H6" s="67">
        <v>1644</v>
      </c>
      <c r="J6" s="23" t="s">
        <v>8</v>
      </c>
      <c r="K6" s="68">
        <f>B6/$H$6</f>
        <v>0.023722627737226276</v>
      </c>
      <c r="L6" s="48">
        <f aca="true" t="shared" si="1" ref="L6:Q6">C6/$H$6</f>
        <v>0.23114355231143552</v>
      </c>
      <c r="M6" s="48">
        <f t="shared" si="1"/>
        <v>0.41058394160583944</v>
      </c>
      <c r="N6" s="48">
        <f t="shared" si="1"/>
        <v>0.17761557177615572</v>
      </c>
      <c r="O6" s="48">
        <f t="shared" si="1"/>
        <v>0.09914841849148419</v>
      </c>
      <c r="P6" s="48">
        <f t="shared" si="1"/>
        <v>0.05778588807785888</v>
      </c>
      <c r="Q6" s="49">
        <f t="shared" si="1"/>
        <v>1</v>
      </c>
    </row>
    <row r="7" spans="1:17" s="11" customFormat="1" ht="15.75">
      <c r="A7" s="5" t="s">
        <v>108</v>
      </c>
      <c r="B7" s="155">
        <v>121</v>
      </c>
      <c r="C7" s="80">
        <v>1731</v>
      </c>
      <c r="D7" s="80">
        <v>2232</v>
      </c>
      <c r="E7" s="80">
        <v>1052</v>
      </c>
      <c r="F7" s="80">
        <v>429</v>
      </c>
      <c r="G7" s="80">
        <v>184</v>
      </c>
      <c r="H7" s="81">
        <v>5749</v>
      </c>
      <c r="J7" s="61" t="s">
        <v>108</v>
      </c>
      <c r="K7" s="82">
        <f>B7/$H$7</f>
        <v>0.021047138632805704</v>
      </c>
      <c r="L7" s="83">
        <f aca="true" t="shared" si="2" ref="L7:Q7">C7/$H$7</f>
        <v>0.3010958427552618</v>
      </c>
      <c r="M7" s="83">
        <f t="shared" si="2"/>
        <v>0.3882414332927466</v>
      </c>
      <c r="N7" s="83">
        <f t="shared" si="2"/>
        <v>0.18298834579926943</v>
      </c>
      <c r="O7" s="83">
        <f t="shared" si="2"/>
        <v>0.07462167333449296</v>
      </c>
      <c r="P7" s="181">
        <f t="shared" si="2"/>
        <v>0.03200556618542355</v>
      </c>
      <c r="Q7" s="84">
        <f t="shared" si="2"/>
        <v>1</v>
      </c>
    </row>
    <row r="10" spans="1:17" ht="15.75">
      <c r="A10" s="17" t="s">
        <v>2</v>
      </c>
      <c r="B10" s="18" t="s">
        <v>41</v>
      </c>
      <c r="C10" s="17" t="s">
        <v>42</v>
      </c>
      <c r="D10" s="18" t="s">
        <v>43</v>
      </c>
      <c r="E10" s="18" t="s">
        <v>44</v>
      </c>
      <c r="F10" s="18" t="s">
        <v>45</v>
      </c>
      <c r="G10" s="18" t="s">
        <v>46</v>
      </c>
      <c r="H10" s="19" t="s">
        <v>98</v>
      </c>
      <c r="J10" s="17" t="s">
        <v>2</v>
      </c>
      <c r="K10" s="18" t="s">
        <v>41</v>
      </c>
      <c r="L10" s="17" t="s">
        <v>42</v>
      </c>
      <c r="M10" s="18" t="s">
        <v>43</v>
      </c>
      <c r="N10" s="18" t="s">
        <v>44</v>
      </c>
      <c r="O10" s="18" t="s">
        <v>45</v>
      </c>
      <c r="P10" s="18" t="s">
        <v>46</v>
      </c>
      <c r="Q10" s="19" t="s">
        <v>98</v>
      </c>
    </row>
    <row r="11" spans="1:17" ht="15.75">
      <c r="A11" s="126" t="s">
        <v>192</v>
      </c>
      <c r="B11" s="72"/>
      <c r="C11" s="63">
        <v>12</v>
      </c>
      <c r="D11" s="63">
        <v>8</v>
      </c>
      <c r="E11" s="63">
        <v>4</v>
      </c>
      <c r="F11" s="63"/>
      <c r="G11" s="63"/>
      <c r="H11" s="64">
        <v>24</v>
      </c>
      <c r="J11" s="126" t="s">
        <v>192</v>
      </c>
      <c r="K11" s="65">
        <f>B11/$H$11</f>
        <v>0</v>
      </c>
      <c r="L11" s="70">
        <f aca="true" t="shared" si="3" ref="L11:Q11">C11/$H$11</f>
        <v>0.5</v>
      </c>
      <c r="M11" s="70">
        <f t="shared" si="3"/>
        <v>0.3333333333333333</v>
      </c>
      <c r="N11" s="70">
        <f t="shared" si="3"/>
        <v>0.16666666666666666</v>
      </c>
      <c r="O11" s="70">
        <f t="shared" si="3"/>
        <v>0</v>
      </c>
      <c r="P11" s="70">
        <f t="shared" si="3"/>
        <v>0</v>
      </c>
      <c r="Q11" s="46">
        <f t="shared" si="3"/>
        <v>1</v>
      </c>
    </row>
    <row r="12" spans="1:17" ht="15.75">
      <c r="A12" s="127" t="s">
        <v>194</v>
      </c>
      <c r="B12" s="59"/>
      <c r="C12" s="59">
        <v>9</v>
      </c>
      <c r="D12" s="59">
        <v>18</v>
      </c>
      <c r="E12" s="59">
        <v>9</v>
      </c>
      <c r="F12" s="59">
        <v>2</v>
      </c>
      <c r="G12" s="59"/>
      <c r="H12" s="67">
        <v>38</v>
      </c>
      <c r="J12" s="127" t="s">
        <v>194</v>
      </c>
      <c r="K12" s="68">
        <f>B12/$H$12</f>
        <v>0</v>
      </c>
      <c r="L12" s="48">
        <f aca="true" t="shared" si="4" ref="L12:Q12">C12/$H$12</f>
        <v>0.23684210526315788</v>
      </c>
      <c r="M12" s="48">
        <f t="shared" si="4"/>
        <v>0.47368421052631576</v>
      </c>
      <c r="N12" s="48">
        <f t="shared" si="4"/>
        <v>0.23684210526315788</v>
      </c>
      <c r="O12" s="48">
        <f t="shared" si="4"/>
        <v>0.05263157894736842</v>
      </c>
      <c r="P12" s="48">
        <f t="shared" si="4"/>
        <v>0</v>
      </c>
      <c r="Q12" s="49">
        <f t="shared" si="4"/>
        <v>1</v>
      </c>
    </row>
    <row r="13" spans="1:17" ht="15.75">
      <c r="A13" s="188" t="s">
        <v>68</v>
      </c>
      <c r="B13" s="59"/>
      <c r="C13" s="59">
        <v>19</v>
      </c>
      <c r="D13" s="59">
        <v>19</v>
      </c>
      <c r="E13" s="59">
        <v>6</v>
      </c>
      <c r="F13" s="59">
        <v>2</v>
      </c>
      <c r="G13" s="59"/>
      <c r="H13" s="67">
        <v>46</v>
      </c>
      <c r="J13" s="188" t="s">
        <v>68</v>
      </c>
      <c r="K13" s="68">
        <f aca="true" t="shared" si="5" ref="K13:Q13">B13/$H$13</f>
        <v>0</v>
      </c>
      <c r="L13" s="48">
        <f t="shared" si="5"/>
        <v>0.41304347826086957</v>
      </c>
      <c r="M13" s="48">
        <f t="shared" si="5"/>
        <v>0.41304347826086957</v>
      </c>
      <c r="N13" s="48">
        <f t="shared" si="5"/>
        <v>0.13043478260869565</v>
      </c>
      <c r="O13" s="48">
        <f t="shared" si="5"/>
        <v>0.043478260869565216</v>
      </c>
      <c r="P13" s="48">
        <f t="shared" si="5"/>
        <v>0</v>
      </c>
      <c r="Q13" s="49">
        <f t="shared" si="5"/>
        <v>1</v>
      </c>
    </row>
    <row r="14" spans="1:17" ht="15.75">
      <c r="A14" s="188" t="s">
        <v>10</v>
      </c>
      <c r="B14" s="59"/>
      <c r="C14" s="59">
        <v>5</v>
      </c>
      <c r="D14" s="59">
        <v>9</v>
      </c>
      <c r="E14" s="59">
        <v>6</v>
      </c>
      <c r="F14" s="59">
        <v>2</v>
      </c>
      <c r="G14" s="59"/>
      <c r="H14" s="67">
        <v>22</v>
      </c>
      <c r="J14" s="188" t="s">
        <v>10</v>
      </c>
      <c r="K14" s="68">
        <f aca="true" t="shared" si="6" ref="K14:Q14">B14/$H$14</f>
        <v>0</v>
      </c>
      <c r="L14" s="48">
        <f t="shared" si="6"/>
        <v>0.22727272727272727</v>
      </c>
      <c r="M14" s="48">
        <f t="shared" si="6"/>
        <v>0.4090909090909091</v>
      </c>
      <c r="N14" s="48">
        <f t="shared" si="6"/>
        <v>0.2727272727272727</v>
      </c>
      <c r="O14" s="48">
        <f t="shared" si="6"/>
        <v>0.09090909090909091</v>
      </c>
      <c r="P14" s="48">
        <f t="shared" si="6"/>
        <v>0</v>
      </c>
      <c r="Q14" s="49">
        <f t="shared" si="6"/>
        <v>1</v>
      </c>
    </row>
    <row r="15" spans="1:17" ht="15.75">
      <c r="A15" s="188" t="s">
        <v>69</v>
      </c>
      <c r="B15" s="59">
        <v>74</v>
      </c>
      <c r="C15" s="59">
        <v>1386</v>
      </c>
      <c r="D15" s="59">
        <v>1831</v>
      </c>
      <c r="E15" s="59">
        <v>873</v>
      </c>
      <c r="F15" s="59">
        <v>363</v>
      </c>
      <c r="G15" s="59">
        <v>153</v>
      </c>
      <c r="H15" s="67">
        <v>4680</v>
      </c>
      <c r="J15" s="188" t="s">
        <v>69</v>
      </c>
      <c r="K15" s="68">
        <f aca="true" t="shared" si="7" ref="K15:Q15">B15/$H$15</f>
        <v>0.01581196581196581</v>
      </c>
      <c r="L15" s="48">
        <f t="shared" si="7"/>
        <v>0.29615384615384616</v>
      </c>
      <c r="M15" s="48">
        <f t="shared" si="7"/>
        <v>0.39123931623931624</v>
      </c>
      <c r="N15" s="48">
        <f t="shared" si="7"/>
        <v>0.18653846153846154</v>
      </c>
      <c r="O15" s="48">
        <f t="shared" si="7"/>
        <v>0.07756410256410257</v>
      </c>
      <c r="P15" s="48">
        <f t="shared" si="7"/>
        <v>0.032692307692307694</v>
      </c>
      <c r="Q15" s="49">
        <f t="shared" si="7"/>
        <v>1</v>
      </c>
    </row>
    <row r="16" spans="1:17" ht="15.75">
      <c r="A16" s="124" t="s">
        <v>59</v>
      </c>
      <c r="B16" s="59">
        <v>47</v>
      </c>
      <c r="C16" s="59">
        <v>300</v>
      </c>
      <c r="D16" s="59">
        <v>347</v>
      </c>
      <c r="E16" s="59">
        <v>154</v>
      </c>
      <c r="F16" s="59">
        <v>60</v>
      </c>
      <c r="G16" s="59">
        <v>31</v>
      </c>
      <c r="H16" s="67">
        <v>939</v>
      </c>
      <c r="J16" s="124" t="s">
        <v>59</v>
      </c>
      <c r="K16" s="68">
        <f>B16/$H$16</f>
        <v>0.05005324813631523</v>
      </c>
      <c r="L16" s="48">
        <f aca="true" t="shared" si="8" ref="L16:Q16">C16/$H$16</f>
        <v>0.3194888178913738</v>
      </c>
      <c r="M16" s="48">
        <f t="shared" si="8"/>
        <v>0.369542066027689</v>
      </c>
      <c r="N16" s="48">
        <f t="shared" si="8"/>
        <v>0.16400425985090522</v>
      </c>
      <c r="O16" s="48">
        <f t="shared" si="8"/>
        <v>0.06389776357827476</v>
      </c>
      <c r="P16" s="48">
        <f t="shared" si="8"/>
        <v>0.03301384451544196</v>
      </c>
      <c r="Q16" s="49">
        <f t="shared" si="8"/>
        <v>1</v>
      </c>
    </row>
    <row r="17" spans="1:17" s="11" customFormat="1" ht="15.75">
      <c r="A17" s="187" t="s">
        <v>108</v>
      </c>
      <c r="B17" s="155">
        <v>121</v>
      </c>
      <c r="C17" s="80">
        <v>1731</v>
      </c>
      <c r="D17" s="80">
        <v>2232</v>
      </c>
      <c r="E17" s="80">
        <v>1052</v>
      </c>
      <c r="F17" s="80">
        <v>429</v>
      </c>
      <c r="G17" s="80">
        <v>184</v>
      </c>
      <c r="H17" s="81">
        <v>5749</v>
      </c>
      <c r="J17" s="61" t="s">
        <v>108</v>
      </c>
      <c r="K17" s="82">
        <f>B17/$H$17</f>
        <v>0.021047138632805704</v>
      </c>
      <c r="L17" s="83">
        <f aca="true" t="shared" si="9" ref="L17:Q17">C17/$H$17</f>
        <v>0.3010958427552618</v>
      </c>
      <c r="M17" s="83">
        <f t="shared" si="9"/>
        <v>0.3882414332927466</v>
      </c>
      <c r="N17" s="83">
        <f t="shared" si="9"/>
        <v>0.18298834579926943</v>
      </c>
      <c r="O17" s="83">
        <f t="shared" si="9"/>
        <v>0.07462167333449296</v>
      </c>
      <c r="P17" s="181">
        <f t="shared" si="9"/>
        <v>0.03200556618542355</v>
      </c>
      <c r="Q17" s="84">
        <f t="shared" si="9"/>
        <v>1</v>
      </c>
    </row>
    <row r="20" spans="1:17" ht="15.75">
      <c r="A20" s="17" t="s">
        <v>37</v>
      </c>
      <c r="B20" s="18" t="s">
        <v>41</v>
      </c>
      <c r="C20" s="17" t="s">
        <v>42</v>
      </c>
      <c r="D20" s="18" t="s">
        <v>43</v>
      </c>
      <c r="E20" s="18" t="s">
        <v>44</v>
      </c>
      <c r="F20" s="18" t="s">
        <v>45</v>
      </c>
      <c r="G20" s="18" t="s">
        <v>46</v>
      </c>
      <c r="H20" s="19" t="s">
        <v>98</v>
      </c>
      <c r="J20" s="17" t="s">
        <v>37</v>
      </c>
      <c r="K20" s="18" t="s">
        <v>41</v>
      </c>
      <c r="L20" s="17" t="s">
        <v>42</v>
      </c>
      <c r="M20" s="18" t="s">
        <v>43</v>
      </c>
      <c r="N20" s="18" t="s">
        <v>44</v>
      </c>
      <c r="O20" s="18" t="s">
        <v>45</v>
      </c>
      <c r="P20" s="18" t="s">
        <v>46</v>
      </c>
      <c r="Q20" s="19" t="s">
        <v>98</v>
      </c>
    </row>
    <row r="21" spans="1:17" ht="15.75">
      <c r="A21" s="17" t="s">
        <v>47</v>
      </c>
      <c r="B21" s="62">
        <v>2</v>
      </c>
      <c r="C21" s="63">
        <v>8</v>
      </c>
      <c r="D21" s="63"/>
      <c r="E21" s="63"/>
      <c r="F21" s="63"/>
      <c r="G21" s="63"/>
      <c r="H21" s="64">
        <v>10</v>
      </c>
      <c r="J21" s="17" t="s">
        <v>47</v>
      </c>
      <c r="K21" s="65">
        <f>B21/$H$21</f>
        <v>0.2</v>
      </c>
      <c r="L21" s="70">
        <f aca="true" t="shared" si="10" ref="L21:Q21">C21/$H$21</f>
        <v>0.8</v>
      </c>
      <c r="M21" s="70">
        <f t="shared" si="10"/>
        <v>0</v>
      </c>
      <c r="N21" s="70">
        <f t="shared" si="10"/>
        <v>0</v>
      </c>
      <c r="O21" s="70">
        <f t="shared" si="10"/>
        <v>0</v>
      </c>
      <c r="P21" s="70">
        <f t="shared" si="10"/>
        <v>0</v>
      </c>
      <c r="Q21" s="46">
        <f t="shared" si="10"/>
        <v>1</v>
      </c>
    </row>
    <row r="22" spans="1:17" ht="15.75">
      <c r="A22" s="23" t="s">
        <v>48</v>
      </c>
      <c r="B22" s="66">
        <v>12</v>
      </c>
      <c r="C22" s="59">
        <v>94</v>
      </c>
      <c r="D22" s="59">
        <v>73</v>
      </c>
      <c r="E22" s="59">
        <v>7</v>
      </c>
      <c r="F22" s="59"/>
      <c r="G22" s="59"/>
      <c r="H22" s="67">
        <v>186</v>
      </c>
      <c r="J22" s="23" t="s">
        <v>48</v>
      </c>
      <c r="K22" s="68">
        <f>B22/$H$22</f>
        <v>0.06451612903225806</v>
      </c>
      <c r="L22" s="48">
        <f aca="true" t="shared" si="11" ref="L22:Q22">C22/$H$22</f>
        <v>0.5053763440860215</v>
      </c>
      <c r="M22" s="48">
        <f t="shared" si="11"/>
        <v>0.3924731182795699</v>
      </c>
      <c r="N22" s="48">
        <f t="shared" si="11"/>
        <v>0.03763440860215054</v>
      </c>
      <c r="O22" s="48">
        <f t="shared" si="11"/>
        <v>0</v>
      </c>
      <c r="P22" s="48">
        <f t="shared" si="11"/>
        <v>0</v>
      </c>
      <c r="Q22" s="49">
        <f t="shared" si="11"/>
        <v>1</v>
      </c>
    </row>
    <row r="23" spans="1:17" ht="15.75">
      <c r="A23" s="23" t="s">
        <v>49</v>
      </c>
      <c r="B23" s="66">
        <v>4</v>
      </c>
      <c r="C23" s="59">
        <v>137</v>
      </c>
      <c r="D23" s="59">
        <v>179</v>
      </c>
      <c r="E23" s="59">
        <v>55</v>
      </c>
      <c r="F23" s="59">
        <v>3</v>
      </c>
      <c r="G23" s="59"/>
      <c r="H23" s="67">
        <v>378</v>
      </c>
      <c r="J23" s="23" t="s">
        <v>49</v>
      </c>
      <c r="K23" s="68">
        <f>B23/$H$23</f>
        <v>0.010582010582010581</v>
      </c>
      <c r="L23" s="48">
        <f aca="true" t="shared" si="12" ref="L23:Q23">C23/$H$23</f>
        <v>0.36243386243386244</v>
      </c>
      <c r="M23" s="48">
        <f t="shared" si="12"/>
        <v>0.47354497354497355</v>
      </c>
      <c r="N23" s="48">
        <f t="shared" si="12"/>
        <v>0.1455026455026455</v>
      </c>
      <c r="O23" s="48">
        <f t="shared" si="12"/>
        <v>0.007936507936507936</v>
      </c>
      <c r="P23" s="48">
        <f t="shared" si="12"/>
        <v>0</v>
      </c>
      <c r="Q23" s="49">
        <f t="shared" si="12"/>
        <v>1</v>
      </c>
    </row>
    <row r="24" spans="1:17" ht="15.75">
      <c r="A24" s="23" t="s">
        <v>50</v>
      </c>
      <c r="B24" s="66">
        <v>1</v>
      </c>
      <c r="C24" s="59">
        <v>139</v>
      </c>
      <c r="D24" s="59">
        <v>232</v>
      </c>
      <c r="E24" s="59">
        <v>125</v>
      </c>
      <c r="F24" s="59">
        <v>22</v>
      </c>
      <c r="G24" s="59">
        <v>3</v>
      </c>
      <c r="H24" s="67">
        <v>522</v>
      </c>
      <c r="J24" s="23" t="s">
        <v>50</v>
      </c>
      <c r="K24" s="68">
        <f>B24/$H$24</f>
        <v>0.0019157088122605363</v>
      </c>
      <c r="L24" s="48">
        <f aca="true" t="shared" si="13" ref="L24:Q24">C24/$H$24</f>
        <v>0.2662835249042146</v>
      </c>
      <c r="M24" s="48">
        <f t="shared" si="13"/>
        <v>0.4444444444444444</v>
      </c>
      <c r="N24" s="48">
        <f t="shared" si="13"/>
        <v>0.23946360153256704</v>
      </c>
      <c r="O24" s="48">
        <f t="shared" si="13"/>
        <v>0.0421455938697318</v>
      </c>
      <c r="P24" s="48">
        <f t="shared" si="13"/>
        <v>0.005747126436781609</v>
      </c>
      <c r="Q24" s="49">
        <f t="shared" si="13"/>
        <v>1</v>
      </c>
    </row>
    <row r="25" spans="1:17" ht="15.75">
      <c r="A25" s="23" t="s">
        <v>51</v>
      </c>
      <c r="B25" s="66">
        <v>3</v>
      </c>
      <c r="C25" s="59">
        <v>139</v>
      </c>
      <c r="D25" s="59">
        <v>300</v>
      </c>
      <c r="E25" s="59">
        <v>144</v>
      </c>
      <c r="F25" s="59">
        <v>36</v>
      </c>
      <c r="G25" s="59">
        <v>16</v>
      </c>
      <c r="H25" s="67">
        <v>638</v>
      </c>
      <c r="J25" s="23" t="s">
        <v>51</v>
      </c>
      <c r="K25" s="68">
        <f>B25/$H$25</f>
        <v>0.004702194357366771</v>
      </c>
      <c r="L25" s="48">
        <f aca="true" t="shared" si="14" ref="L25:Q25">C25/$H$25</f>
        <v>0.21786833855799373</v>
      </c>
      <c r="M25" s="48">
        <f t="shared" si="14"/>
        <v>0.4702194357366771</v>
      </c>
      <c r="N25" s="48">
        <f t="shared" si="14"/>
        <v>0.22570532915360503</v>
      </c>
      <c r="O25" s="48">
        <f t="shared" si="14"/>
        <v>0.05642633228840126</v>
      </c>
      <c r="P25" s="48">
        <f t="shared" si="14"/>
        <v>0.025078369905956112</v>
      </c>
      <c r="Q25" s="49">
        <f t="shared" si="14"/>
        <v>1</v>
      </c>
    </row>
    <row r="26" spans="1:17" ht="15.75">
      <c r="A26" s="23" t="s">
        <v>52</v>
      </c>
      <c r="B26" s="66">
        <v>11</v>
      </c>
      <c r="C26" s="59">
        <v>172</v>
      </c>
      <c r="D26" s="59">
        <v>303</v>
      </c>
      <c r="E26" s="59">
        <v>146</v>
      </c>
      <c r="F26" s="59">
        <v>69</v>
      </c>
      <c r="G26" s="59">
        <v>26</v>
      </c>
      <c r="H26" s="67">
        <v>727</v>
      </c>
      <c r="J26" s="23" t="s">
        <v>52</v>
      </c>
      <c r="K26" s="68">
        <f>B26/$H$26</f>
        <v>0.015130674002751032</v>
      </c>
      <c r="L26" s="48">
        <f aca="true" t="shared" si="15" ref="L26:Q26">C26/$H$26</f>
        <v>0.23658872077028886</v>
      </c>
      <c r="M26" s="48">
        <f t="shared" si="15"/>
        <v>0.4167812929848693</v>
      </c>
      <c r="N26" s="48">
        <f t="shared" si="15"/>
        <v>0.20082530949105915</v>
      </c>
      <c r="O26" s="48">
        <f t="shared" si="15"/>
        <v>0.09491059147180192</v>
      </c>
      <c r="P26" s="48">
        <f t="shared" si="15"/>
        <v>0.03576341127922971</v>
      </c>
      <c r="Q26" s="49">
        <f t="shared" si="15"/>
        <v>1</v>
      </c>
    </row>
    <row r="27" spans="1:17" ht="15.75">
      <c r="A27" s="23" t="s">
        <v>53</v>
      </c>
      <c r="B27" s="66">
        <v>10</v>
      </c>
      <c r="C27" s="59">
        <v>233</v>
      </c>
      <c r="D27" s="59">
        <v>304</v>
      </c>
      <c r="E27" s="59">
        <v>185</v>
      </c>
      <c r="F27" s="59">
        <v>82</v>
      </c>
      <c r="G27" s="59">
        <v>36</v>
      </c>
      <c r="H27" s="67">
        <v>850</v>
      </c>
      <c r="J27" s="23" t="s">
        <v>53</v>
      </c>
      <c r="K27" s="68">
        <f>B27/$H$27</f>
        <v>0.011764705882352941</v>
      </c>
      <c r="L27" s="48">
        <f aca="true" t="shared" si="16" ref="L27:Q27">C27/$H$27</f>
        <v>0.2741176470588235</v>
      </c>
      <c r="M27" s="48">
        <f t="shared" si="16"/>
        <v>0.35764705882352943</v>
      </c>
      <c r="N27" s="48">
        <f t="shared" si="16"/>
        <v>0.21764705882352942</v>
      </c>
      <c r="O27" s="48">
        <f t="shared" si="16"/>
        <v>0.09647058823529411</v>
      </c>
      <c r="P27" s="48">
        <f t="shared" si="16"/>
        <v>0.042352941176470586</v>
      </c>
      <c r="Q27" s="49">
        <f t="shared" si="16"/>
        <v>1</v>
      </c>
    </row>
    <row r="28" spans="1:17" ht="15.75">
      <c r="A28" s="23" t="s">
        <v>54</v>
      </c>
      <c r="B28" s="66">
        <v>13</v>
      </c>
      <c r="C28" s="59">
        <v>277</v>
      </c>
      <c r="D28" s="59">
        <v>363</v>
      </c>
      <c r="E28" s="59">
        <v>181</v>
      </c>
      <c r="F28" s="59">
        <v>92</v>
      </c>
      <c r="G28" s="59">
        <v>40</v>
      </c>
      <c r="H28" s="67">
        <v>966</v>
      </c>
      <c r="J28" s="23" t="s">
        <v>54</v>
      </c>
      <c r="K28" s="68">
        <f>B28/$H$28</f>
        <v>0.013457556935817806</v>
      </c>
      <c r="L28" s="48">
        <f aca="true" t="shared" si="17" ref="L28:Q28">C28/$H$28</f>
        <v>0.2867494824016563</v>
      </c>
      <c r="M28" s="48">
        <f t="shared" si="17"/>
        <v>0.37577639751552794</v>
      </c>
      <c r="N28" s="48">
        <f t="shared" si="17"/>
        <v>0.1873706004140787</v>
      </c>
      <c r="O28" s="48">
        <f t="shared" si="17"/>
        <v>0.09523809523809523</v>
      </c>
      <c r="P28" s="48">
        <f t="shared" si="17"/>
        <v>0.041407867494824016</v>
      </c>
      <c r="Q28" s="49">
        <f t="shared" si="17"/>
        <v>1</v>
      </c>
    </row>
    <row r="29" spans="1:17" ht="15.75">
      <c r="A29" s="23" t="s">
        <v>55</v>
      </c>
      <c r="B29" s="66">
        <v>11</v>
      </c>
      <c r="C29" s="59">
        <v>273</v>
      </c>
      <c r="D29" s="59">
        <v>292</v>
      </c>
      <c r="E29" s="59">
        <v>144</v>
      </c>
      <c r="F29" s="59">
        <v>80</v>
      </c>
      <c r="G29" s="59">
        <v>47</v>
      </c>
      <c r="H29" s="67">
        <v>847</v>
      </c>
      <c r="J29" s="23" t="s">
        <v>55</v>
      </c>
      <c r="K29" s="68">
        <f>B29/$H$29</f>
        <v>0.012987012987012988</v>
      </c>
      <c r="L29" s="48">
        <f aca="true" t="shared" si="18" ref="L29:Q29">C29/$H$29</f>
        <v>0.32231404958677684</v>
      </c>
      <c r="M29" s="48">
        <f t="shared" si="18"/>
        <v>0.3447461629279811</v>
      </c>
      <c r="N29" s="48">
        <f t="shared" si="18"/>
        <v>0.17001180637544275</v>
      </c>
      <c r="O29" s="48">
        <f t="shared" si="18"/>
        <v>0.09445100354191263</v>
      </c>
      <c r="P29" s="48">
        <f t="shared" si="18"/>
        <v>0.05548996458087367</v>
      </c>
      <c r="Q29" s="49">
        <f t="shared" si="18"/>
        <v>1</v>
      </c>
    </row>
    <row r="30" spans="1:17" ht="15.75">
      <c r="A30" s="23" t="s">
        <v>56</v>
      </c>
      <c r="B30" s="66">
        <v>17</v>
      </c>
      <c r="C30" s="59">
        <v>192</v>
      </c>
      <c r="D30" s="59">
        <v>139</v>
      </c>
      <c r="E30" s="59">
        <v>52</v>
      </c>
      <c r="F30" s="59">
        <v>39</v>
      </c>
      <c r="G30" s="59">
        <v>13</v>
      </c>
      <c r="H30" s="67">
        <v>452</v>
      </c>
      <c r="J30" s="23" t="s">
        <v>56</v>
      </c>
      <c r="K30" s="68">
        <f>B30/$H$30</f>
        <v>0.03761061946902655</v>
      </c>
      <c r="L30" s="48">
        <f aca="true" t="shared" si="19" ref="L30:Q30">C30/$H$30</f>
        <v>0.4247787610619469</v>
      </c>
      <c r="M30" s="48">
        <f t="shared" si="19"/>
        <v>0.3075221238938053</v>
      </c>
      <c r="N30" s="48">
        <f t="shared" si="19"/>
        <v>0.11504424778761062</v>
      </c>
      <c r="O30" s="48">
        <f t="shared" si="19"/>
        <v>0.08628318584070796</v>
      </c>
      <c r="P30" s="48">
        <f t="shared" si="19"/>
        <v>0.028761061946902654</v>
      </c>
      <c r="Q30" s="49">
        <f t="shared" si="19"/>
        <v>1</v>
      </c>
    </row>
    <row r="31" spans="1:17" ht="15.75">
      <c r="A31" s="23" t="s">
        <v>57</v>
      </c>
      <c r="B31" s="66">
        <v>37</v>
      </c>
      <c r="C31" s="59">
        <v>67</v>
      </c>
      <c r="D31" s="59">
        <v>47</v>
      </c>
      <c r="E31" s="59">
        <v>13</v>
      </c>
      <c r="F31" s="59">
        <v>6</v>
      </c>
      <c r="G31" s="59">
        <v>3</v>
      </c>
      <c r="H31" s="67">
        <v>173</v>
      </c>
      <c r="J31" s="23" t="s">
        <v>57</v>
      </c>
      <c r="K31" s="68">
        <f>B31/$H$31</f>
        <v>0.2138728323699422</v>
      </c>
      <c r="L31" s="48">
        <f aca="true" t="shared" si="20" ref="L31:Q31">C31/$H$31</f>
        <v>0.3872832369942196</v>
      </c>
      <c r="M31" s="48">
        <f t="shared" si="20"/>
        <v>0.27167630057803466</v>
      </c>
      <c r="N31" s="48">
        <f t="shared" si="20"/>
        <v>0.07514450867052024</v>
      </c>
      <c r="O31" s="48">
        <f t="shared" si="20"/>
        <v>0.03468208092485549</v>
      </c>
      <c r="P31" s="48">
        <f t="shared" si="20"/>
        <v>0.017341040462427744</v>
      </c>
      <c r="Q31" s="49">
        <f t="shared" si="20"/>
        <v>1</v>
      </c>
    </row>
    <row r="32" spans="1:17" s="11" customFormat="1" ht="15.75">
      <c r="A32" s="5" t="s">
        <v>108</v>
      </c>
      <c r="B32" s="155">
        <v>121</v>
      </c>
      <c r="C32" s="80">
        <v>1731</v>
      </c>
      <c r="D32" s="80">
        <v>2232</v>
      </c>
      <c r="E32" s="80">
        <v>1052</v>
      </c>
      <c r="F32" s="80">
        <v>429</v>
      </c>
      <c r="G32" s="80">
        <v>184</v>
      </c>
      <c r="H32" s="81">
        <v>5749</v>
      </c>
      <c r="J32" s="61" t="s">
        <v>108</v>
      </c>
      <c r="K32" s="82">
        <f>B32/$H$32</f>
        <v>0.021047138632805704</v>
      </c>
      <c r="L32" s="83">
        <f aca="true" t="shared" si="21" ref="L32:Q32">C32/$H$32</f>
        <v>0.3010958427552618</v>
      </c>
      <c r="M32" s="83">
        <f t="shared" si="21"/>
        <v>0.3882414332927466</v>
      </c>
      <c r="N32" s="83">
        <f t="shared" si="21"/>
        <v>0.18298834579926943</v>
      </c>
      <c r="O32" s="83">
        <f t="shared" si="21"/>
        <v>0.07462167333449296</v>
      </c>
      <c r="P32" s="83">
        <f t="shared" si="21"/>
        <v>0.03200556618542355</v>
      </c>
      <c r="Q32" s="84">
        <f t="shared" si="21"/>
        <v>1</v>
      </c>
    </row>
    <row r="33" spans="1:17" ht="15.75">
      <c r="A33" s="51"/>
      <c r="B33" s="59"/>
      <c r="C33" s="59"/>
      <c r="D33" s="59"/>
      <c r="E33" s="59"/>
      <c r="F33" s="59"/>
      <c r="G33" s="59"/>
      <c r="H33" s="59"/>
      <c r="J33" s="51"/>
      <c r="K33" s="21"/>
      <c r="L33" s="21"/>
      <c r="M33" s="21"/>
      <c r="N33" s="21"/>
      <c r="O33" s="21"/>
      <c r="P33" s="21"/>
      <c r="Q33" s="21"/>
    </row>
    <row r="35" spans="1:17" ht="15.75">
      <c r="A35" s="17" t="s">
        <v>38</v>
      </c>
      <c r="B35" s="18" t="s">
        <v>41</v>
      </c>
      <c r="C35" s="17" t="s">
        <v>42</v>
      </c>
      <c r="D35" s="18" t="s">
        <v>43</v>
      </c>
      <c r="E35" s="18" t="s">
        <v>44</v>
      </c>
      <c r="F35" s="18" t="s">
        <v>45</v>
      </c>
      <c r="G35" s="18" t="s">
        <v>46</v>
      </c>
      <c r="H35" s="19" t="s">
        <v>98</v>
      </c>
      <c r="J35" s="17" t="s">
        <v>38</v>
      </c>
      <c r="K35" s="182" t="s">
        <v>41</v>
      </c>
      <c r="L35" s="161" t="s">
        <v>42</v>
      </c>
      <c r="M35" s="182" t="s">
        <v>43</v>
      </c>
      <c r="N35" s="182" t="s">
        <v>44</v>
      </c>
      <c r="O35" s="182" t="s">
        <v>45</v>
      </c>
      <c r="P35" s="182" t="s">
        <v>46</v>
      </c>
      <c r="Q35" s="19" t="s">
        <v>98</v>
      </c>
    </row>
    <row r="36" spans="1:17" ht="15.75">
      <c r="A36" s="17" t="s">
        <v>67</v>
      </c>
      <c r="B36" s="62"/>
      <c r="C36" s="63">
        <v>6</v>
      </c>
      <c r="D36" s="63">
        <v>4</v>
      </c>
      <c r="E36" s="63"/>
      <c r="F36" s="63"/>
      <c r="G36" s="63"/>
      <c r="H36" s="64">
        <v>10</v>
      </c>
      <c r="J36" s="17" t="s">
        <v>67</v>
      </c>
      <c r="K36" s="65">
        <f>B36/$H$36</f>
        <v>0</v>
      </c>
      <c r="L36" s="70">
        <f aca="true" t="shared" si="22" ref="L36:Q36">C36/$H$36</f>
        <v>0.6</v>
      </c>
      <c r="M36" s="70">
        <f t="shared" si="22"/>
        <v>0.4</v>
      </c>
      <c r="N36" s="70">
        <f t="shared" si="22"/>
        <v>0</v>
      </c>
      <c r="O36" s="70">
        <f t="shared" si="22"/>
        <v>0</v>
      </c>
      <c r="P36" s="70">
        <f t="shared" si="22"/>
        <v>0</v>
      </c>
      <c r="Q36" s="46">
        <f t="shared" si="22"/>
        <v>1</v>
      </c>
    </row>
    <row r="37" spans="1:17" ht="15.75">
      <c r="A37" s="23" t="s">
        <v>65</v>
      </c>
      <c r="B37" s="66"/>
      <c r="C37" s="59">
        <v>8</v>
      </c>
      <c r="D37" s="59">
        <v>78</v>
      </c>
      <c r="E37" s="59">
        <v>27</v>
      </c>
      <c r="F37" s="59">
        <v>10</v>
      </c>
      <c r="G37" s="59">
        <v>2</v>
      </c>
      <c r="H37" s="67">
        <v>125</v>
      </c>
      <c r="J37" s="23" t="s">
        <v>65</v>
      </c>
      <c r="K37" s="68">
        <f>B37/$H$37</f>
        <v>0</v>
      </c>
      <c r="L37" s="48">
        <f aca="true" t="shared" si="23" ref="L37:Q37">C37/$H$37</f>
        <v>0.064</v>
      </c>
      <c r="M37" s="48">
        <f t="shared" si="23"/>
        <v>0.624</v>
      </c>
      <c r="N37" s="48">
        <f t="shared" si="23"/>
        <v>0.216</v>
      </c>
      <c r="O37" s="48">
        <f t="shared" si="23"/>
        <v>0.08</v>
      </c>
      <c r="P37" s="48">
        <f t="shared" si="23"/>
        <v>0.016</v>
      </c>
      <c r="Q37" s="49">
        <f t="shared" si="23"/>
        <v>1</v>
      </c>
    </row>
    <row r="38" spans="1:17" ht="15.75">
      <c r="A38" s="23" t="s">
        <v>64</v>
      </c>
      <c r="B38" s="66">
        <v>23</v>
      </c>
      <c r="C38" s="59">
        <v>478</v>
      </c>
      <c r="D38" s="59">
        <v>657</v>
      </c>
      <c r="E38" s="59">
        <v>250</v>
      </c>
      <c r="F38" s="59">
        <v>98</v>
      </c>
      <c r="G38" s="59">
        <v>43</v>
      </c>
      <c r="H38" s="67">
        <v>1549</v>
      </c>
      <c r="J38" s="23" t="s">
        <v>64</v>
      </c>
      <c r="K38" s="68">
        <f>B38/$H$38</f>
        <v>0.014848289218850872</v>
      </c>
      <c r="L38" s="48">
        <f aca="true" t="shared" si="24" ref="L38:Q38">C38/$H$38</f>
        <v>0.30858618463524856</v>
      </c>
      <c r="M38" s="48">
        <f t="shared" si="24"/>
        <v>0.42414460942543575</v>
      </c>
      <c r="N38" s="48">
        <f t="shared" si="24"/>
        <v>0.16139444803098774</v>
      </c>
      <c r="O38" s="48">
        <f t="shared" si="24"/>
        <v>0.0632666236281472</v>
      </c>
      <c r="P38" s="48">
        <f t="shared" si="24"/>
        <v>0.02775984506132989</v>
      </c>
      <c r="Q38" s="49">
        <f t="shared" si="24"/>
        <v>1</v>
      </c>
    </row>
    <row r="39" spans="1:17" ht="15.75">
      <c r="A39" s="23" t="s">
        <v>66</v>
      </c>
      <c r="B39" s="66">
        <v>98</v>
      </c>
      <c r="C39" s="59">
        <v>1239</v>
      </c>
      <c r="D39" s="59">
        <v>1493</v>
      </c>
      <c r="E39" s="59">
        <v>775</v>
      </c>
      <c r="F39" s="59">
        <v>321</v>
      </c>
      <c r="G39" s="59">
        <v>139</v>
      </c>
      <c r="H39" s="67">
        <v>4065</v>
      </c>
      <c r="J39" s="23" t="s">
        <v>66</v>
      </c>
      <c r="K39" s="68">
        <f>B39/$H$39</f>
        <v>0.024108241082410824</v>
      </c>
      <c r="L39" s="48">
        <f aca="true" t="shared" si="25" ref="L39:Q39">C39/$H$39</f>
        <v>0.3047970479704797</v>
      </c>
      <c r="M39" s="48">
        <f t="shared" si="25"/>
        <v>0.3672816728167282</v>
      </c>
      <c r="N39" s="48">
        <f t="shared" si="25"/>
        <v>0.1906519065190652</v>
      </c>
      <c r="O39" s="48">
        <f t="shared" si="25"/>
        <v>0.07896678966789668</v>
      </c>
      <c r="P39" s="48">
        <f t="shared" si="25"/>
        <v>0.034194341943419436</v>
      </c>
      <c r="Q39" s="49">
        <f t="shared" si="25"/>
        <v>1</v>
      </c>
    </row>
    <row r="40" spans="1:17" s="11" customFormat="1" ht="15.75">
      <c r="A40" s="5" t="s">
        <v>108</v>
      </c>
      <c r="B40" s="155">
        <v>121</v>
      </c>
      <c r="C40" s="80">
        <v>1731</v>
      </c>
      <c r="D40" s="80">
        <v>2232</v>
      </c>
      <c r="E40" s="80">
        <v>1052</v>
      </c>
      <c r="F40" s="80">
        <v>429</v>
      </c>
      <c r="G40" s="80">
        <v>184</v>
      </c>
      <c r="H40" s="81">
        <v>5749</v>
      </c>
      <c r="J40" s="61" t="s">
        <v>108</v>
      </c>
      <c r="K40" s="82">
        <f>B40/$H$40</f>
        <v>0.021047138632805704</v>
      </c>
      <c r="L40" s="83">
        <f aca="true" t="shared" si="26" ref="L40:Q40">C40/$H$40</f>
        <v>0.3010958427552618</v>
      </c>
      <c r="M40" s="83">
        <f t="shared" si="26"/>
        <v>0.3882414332927466</v>
      </c>
      <c r="N40" s="83">
        <f t="shared" si="26"/>
        <v>0.18298834579926943</v>
      </c>
      <c r="O40" s="83">
        <f t="shared" si="26"/>
        <v>0.07462167333449296</v>
      </c>
      <c r="P40" s="83">
        <f t="shared" si="26"/>
        <v>0.03200556618542355</v>
      </c>
      <c r="Q40" s="84">
        <f t="shared" si="26"/>
        <v>1</v>
      </c>
    </row>
    <row r="43" spans="1:17" ht="15.75">
      <c r="A43" s="17" t="s">
        <v>39</v>
      </c>
      <c r="B43" s="18" t="s">
        <v>41</v>
      </c>
      <c r="C43" s="17" t="s">
        <v>42</v>
      </c>
      <c r="D43" s="18" t="s">
        <v>43</v>
      </c>
      <c r="E43" s="18" t="s">
        <v>44</v>
      </c>
      <c r="F43" s="18" t="s">
        <v>45</v>
      </c>
      <c r="G43" s="18" t="s">
        <v>46</v>
      </c>
      <c r="H43" s="19" t="s">
        <v>98</v>
      </c>
      <c r="J43" s="17" t="s">
        <v>39</v>
      </c>
      <c r="K43" s="18" t="s">
        <v>41</v>
      </c>
      <c r="L43" s="17" t="s">
        <v>42</v>
      </c>
      <c r="M43" s="18" t="s">
        <v>43</v>
      </c>
      <c r="N43" s="18" t="s">
        <v>44</v>
      </c>
      <c r="O43" s="18" t="s">
        <v>45</v>
      </c>
      <c r="P43" s="18" t="s">
        <v>46</v>
      </c>
      <c r="Q43" s="19" t="s">
        <v>98</v>
      </c>
    </row>
    <row r="44" spans="1:17" ht="15.75">
      <c r="A44" s="17" t="s">
        <v>60</v>
      </c>
      <c r="B44" s="62"/>
      <c r="C44" s="63">
        <v>6</v>
      </c>
      <c r="D44" s="63">
        <v>9</v>
      </c>
      <c r="E44" s="63">
        <v>1</v>
      </c>
      <c r="F44" s="63"/>
      <c r="G44" s="63"/>
      <c r="H44" s="64">
        <v>16</v>
      </c>
      <c r="J44" s="17" t="s">
        <v>60</v>
      </c>
      <c r="K44" s="65">
        <f>B44/$H$44</f>
        <v>0</v>
      </c>
      <c r="L44" s="70">
        <f aca="true" t="shared" si="27" ref="L44:Q44">C44/$H$44</f>
        <v>0.375</v>
      </c>
      <c r="M44" s="70">
        <f t="shared" si="27"/>
        <v>0.5625</v>
      </c>
      <c r="N44" s="70">
        <f t="shared" si="27"/>
        <v>0.0625</v>
      </c>
      <c r="O44" s="70">
        <f t="shared" si="27"/>
        <v>0</v>
      </c>
      <c r="P44" s="70">
        <f t="shared" si="27"/>
        <v>0</v>
      </c>
      <c r="Q44" s="46">
        <f t="shared" si="27"/>
        <v>1</v>
      </c>
    </row>
    <row r="45" spans="1:17" ht="15.75">
      <c r="A45" s="23" t="s">
        <v>58</v>
      </c>
      <c r="B45" s="66">
        <v>8</v>
      </c>
      <c r="C45" s="59">
        <v>232</v>
      </c>
      <c r="D45" s="59">
        <v>372</v>
      </c>
      <c r="E45" s="59">
        <v>132</v>
      </c>
      <c r="F45" s="59">
        <v>64</v>
      </c>
      <c r="G45" s="59">
        <v>19</v>
      </c>
      <c r="H45" s="67">
        <v>827</v>
      </c>
      <c r="J45" s="23" t="s">
        <v>58</v>
      </c>
      <c r="K45" s="68">
        <f>B45/$H$45</f>
        <v>0.009673518742442563</v>
      </c>
      <c r="L45" s="48">
        <f aca="true" t="shared" si="28" ref="L45:Q45">C45/$H$45</f>
        <v>0.28053204353083433</v>
      </c>
      <c r="M45" s="48">
        <f t="shared" si="28"/>
        <v>0.4498186215235792</v>
      </c>
      <c r="N45" s="48">
        <f t="shared" si="28"/>
        <v>0.1596130592503023</v>
      </c>
      <c r="O45" s="48">
        <f t="shared" si="28"/>
        <v>0.0773881499395405</v>
      </c>
      <c r="P45" s="48">
        <f t="shared" si="28"/>
        <v>0.022974607013301087</v>
      </c>
      <c r="Q45" s="49">
        <f t="shared" si="28"/>
        <v>1</v>
      </c>
    </row>
    <row r="46" spans="1:17" ht="15.75">
      <c r="A46" s="23" t="s">
        <v>63</v>
      </c>
      <c r="B46" s="66"/>
      <c r="C46" s="59">
        <v>1</v>
      </c>
      <c r="D46" s="59">
        <v>1</v>
      </c>
      <c r="E46" s="59"/>
      <c r="F46" s="59"/>
      <c r="G46" s="59"/>
      <c r="H46" s="67">
        <v>2</v>
      </c>
      <c r="J46" s="23" t="s">
        <v>63</v>
      </c>
      <c r="K46" s="68">
        <f>B46/$H$46</f>
        <v>0</v>
      </c>
      <c r="L46" s="48">
        <f aca="true" t="shared" si="29" ref="L46:Q46">C46/$H$46</f>
        <v>0.5</v>
      </c>
      <c r="M46" s="48">
        <f t="shared" si="29"/>
        <v>0.5</v>
      </c>
      <c r="N46" s="48">
        <f t="shared" si="29"/>
        <v>0</v>
      </c>
      <c r="O46" s="48">
        <f t="shared" si="29"/>
        <v>0</v>
      </c>
      <c r="P46" s="48">
        <f t="shared" si="29"/>
        <v>0</v>
      </c>
      <c r="Q46" s="49">
        <f t="shared" si="29"/>
        <v>1</v>
      </c>
    </row>
    <row r="47" spans="1:17" ht="15.75">
      <c r="A47" s="23" t="s">
        <v>61</v>
      </c>
      <c r="B47" s="66"/>
      <c r="C47" s="59">
        <v>1</v>
      </c>
      <c r="D47" s="59"/>
      <c r="E47" s="59"/>
      <c r="F47" s="59"/>
      <c r="G47" s="59"/>
      <c r="H47" s="67">
        <v>1</v>
      </c>
      <c r="J47" s="23" t="s">
        <v>61</v>
      </c>
      <c r="K47" s="68">
        <f>B47/$H$47</f>
        <v>0</v>
      </c>
      <c r="L47" s="48">
        <f aca="true" t="shared" si="30" ref="L47:Q47">C47/$H$47</f>
        <v>1</v>
      </c>
      <c r="M47" s="48">
        <f t="shared" si="30"/>
        <v>0</v>
      </c>
      <c r="N47" s="48">
        <f t="shared" si="30"/>
        <v>0</v>
      </c>
      <c r="O47" s="48">
        <f t="shared" si="30"/>
        <v>0</v>
      </c>
      <c r="P47" s="48">
        <f t="shared" si="30"/>
        <v>0</v>
      </c>
      <c r="Q47" s="49">
        <f t="shared" si="30"/>
        <v>1</v>
      </c>
    </row>
    <row r="48" spans="1:17" ht="15.75">
      <c r="A48" s="23" t="s">
        <v>62</v>
      </c>
      <c r="B48" s="66"/>
      <c r="C48" s="59">
        <v>1</v>
      </c>
      <c r="D48" s="59">
        <v>3</v>
      </c>
      <c r="E48" s="59">
        <v>1</v>
      </c>
      <c r="F48" s="59"/>
      <c r="G48" s="59"/>
      <c r="H48" s="67">
        <v>5</v>
      </c>
      <c r="J48" s="23" t="s">
        <v>62</v>
      </c>
      <c r="K48" s="68">
        <f>B48/$H$48</f>
        <v>0</v>
      </c>
      <c r="L48" s="48">
        <f aca="true" t="shared" si="31" ref="L48:Q48">C48/$H$48</f>
        <v>0.2</v>
      </c>
      <c r="M48" s="48">
        <f t="shared" si="31"/>
        <v>0.6</v>
      </c>
      <c r="N48" s="48">
        <f t="shared" si="31"/>
        <v>0.2</v>
      </c>
      <c r="O48" s="48">
        <f t="shared" si="31"/>
        <v>0</v>
      </c>
      <c r="P48" s="48">
        <f t="shared" si="31"/>
        <v>0</v>
      </c>
      <c r="Q48" s="49">
        <f t="shared" si="31"/>
        <v>1</v>
      </c>
    </row>
    <row r="49" spans="1:17" ht="15.75">
      <c r="A49" s="23" t="s">
        <v>7</v>
      </c>
      <c r="B49" s="66">
        <v>14</v>
      </c>
      <c r="C49" s="59">
        <v>251</v>
      </c>
      <c r="D49" s="59">
        <v>372</v>
      </c>
      <c r="E49" s="59">
        <v>133</v>
      </c>
      <c r="F49" s="59">
        <v>49</v>
      </c>
      <c r="G49" s="59">
        <v>27</v>
      </c>
      <c r="H49" s="67">
        <v>846</v>
      </c>
      <c r="J49" s="23" t="s">
        <v>7</v>
      </c>
      <c r="K49" s="68">
        <f>B49/$H$49</f>
        <v>0.016548463356973995</v>
      </c>
      <c r="L49" s="48">
        <f aca="true" t="shared" si="32" ref="L49:Q49">C49/$H$49</f>
        <v>0.2966903073286052</v>
      </c>
      <c r="M49" s="48">
        <f t="shared" si="32"/>
        <v>0.4397163120567376</v>
      </c>
      <c r="N49" s="48">
        <f t="shared" si="32"/>
        <v>0.15721040189125296</v>
      </c>
      <c r="O49" s="48">
        <f t="shared" si="32"/>
        <v>0.057919621749408984</v>
      </c>
      <c r="P49" s="48">
        <f t="shared" si="32"/>
        <v>0.031914893617021274</v>
      </c>
      <c r="Q49" s="49">
        <f t="shared" si="32"/>
        <v>1</v>
      </c>
    </row>
    <row r="50" spans="1:17" ht="15.75">
      <c r="A50" s="23" t="s">
        <v>10</v>
      </c>
      <c r="B50" s="66"/>
      <c r="C50" s="59">
        <v>12</v>
      </c>
      <c r="D50" s="59">
        <v>27</v>
      </c>
      <c r="E50" s="59">
        <v>13</v>
      </c>
      <c r="F50" s="59">
        <v>4</v>
      </c>
      <c r="G50" s="59">
        <v>1</v>
      </c>
      <c r="H50" s="67">
        <v>57</v>
      </c>
      <c r="J50" s="23" t="s">
        <v>10</v>
      </c>
      <c r="K50" s="68">
        <f>B50/$H$50</f>
        <v>0</v>
      </c>
      <c r="L50" s="48">
        <f aca="true" t="shared" si="33" ref="L50:Q50">C50/$H$50</f>
        <v>0.21052631578947367</v>
      </c>
      <c r="M50" s="48">
        <f t="shared" si="33"/>
        <v>0.47368421052631576</v>
      </c>
      <c r="N50" s="48">
        <f t="shared" si="33"/>
        <v>0.22807017543859648</v>
      </c>
      <c r="O50" s="48">
        <f t="shared" si="33"/>
        <v>0.07017543859649122</v>
      </c>
      <c r="P50" s="48">
        <f t="shared" si="33"/>
        <v>0.017543859649122806</v>
      </c>
      <c r="Q50" s="49">
        <f t="shared" si="33"/>
        <v>1</v>
      </c>
    </row>
    <row r="51" spans="1:17" ht="15.75">
      <c r="A51" s="23" t="s">
        <v>59</v>
      </c>
      <c r="B51" s="66">
        <v>2</v>
      </c>
      <c r="C51" s="59">
        <v>13</v>
      </c>
      <c r="D51" s="59">
        <v>25</v>
      </c>
      <c r="E51" s="59">
        <v>12</v>
      </c>
      <c r="F51" s="59">
        <v>2</v>
      </c>
      <c r="G51" s="59">
        <v>1</v>
      </c>
      <c r="H51" s="67">
        <v>55</v>
      </c>
      <c r="J51" s="23" t="s">
        <v>59</v>
      </c>
      <c r="K51" s="68">
        <f>B51/$H$51</f>
        <v>0.03636363636363636</v>
      </c>
      <c r="L51" s="48">
        <f aca="true" t="shared" si="34" ref="L51:Q51">C51/$H$51</f>
        <v>0.23636363636363636</v>
      </c>
      <c r="M51" s="48">
        <f t="shared" si="34"/>
        <v>0.45454545454545453</v>
      </c>
      <c r="N51" s="48">
        <f t="shared" si="34"/>
        <v>0.21818181818181817</v>
      </c>
      <c r="O51" s="48">
        <f t="shared" si="34"/>
        <v>0.03636363636363636</v>
      </c>
      <c r="P51" s="48">
        <f t="shared" si="34"/>
        <v>0.01818181818181818</v>
      </c>
      <c r="Q51" s="49">
        <f t="shared" si="34"/>
        <v>1</v>
      </c>
    </row>
    <row r="52" spans="1:17" ht="15.75">
      <c r="A52" s="23" t="s">
        <v>70</v>
      </c>
      <c r="B52" s="66">
        <v>97</v>
      </c>
      <c r="C52" s="59">
        <v>1214</v>
      </c>
      <c r="D52" s="59">
        <v>1423</v>
      </c>
      <c r="E52" s="59">
        <v>760</v>
      </c>
      <c r="F52" s="59">
        <v>310</v>
      </c>
      <c r="G52" s="59">
        <v>136</v>
      </c>
      <c r="H52" s="67">
        <v>3940</v>
      </c>
      <c r="J52" s="23" t="s">
        <v>70</v>
      </c>
      <c r="K52" s="68">
        <f>B52/$H$52</f>
        <v>0.024619289340101522</v>
      </c>
      <c r="L52" s="48">
        <f aca="true" t="shared" si="35" ref="L52:Q52">C52/$H$52</f>
        <v>0.3081218274111675</v>
      </c>
      <c r="M52" s="48">
        <f t="shared" si="35"/>
        <v>0.36116751269035535</v>
      </c>
      <c r="N52" s="48">
        <f t="shared" si="35"/>
        <v>0.19289340101522842</v>
      </c>
      <c r="O52" s="48">
        <f t="shared" si="35"/>
        <v>0.07868020304568528</v>
      </c>
      <c r="P52" s="48">
        <f t="shared" si="35"/>
        <v>0.03451776649746193</v>
      </c>
      <c r="Q52" s="49">
        <f t="shared" si="35"/>
        <v>1</v>
      </c>
    </row>
    <row r="53" spans="1:17" s="11" customFormat="1" ht="15.75">
      <c r="A53" s="5" t="s">
        <v>108</v>
      </c>
      <c r="B53" s="155">
        <v>121</v>
      </c>
      <c r="C53" s="80">
        <v>1731</v>
      </c>
      <c r="D53" s="80">
        <v>2232</v>
      </c>
      <c r="E53" s="80">
        <v>1052</v>
      </c>
      <c r="F53" s="80">
        <v>429</v>
      </c>
      <c r="G53" s="80">
        <v>184</v>
      </c>
      <c r="H53" s="81">
        <v>5749</v>
      </c>
      <c r="J53" s="61" t="s">
        <v>108</v>
      </c>
      <c r="K53" s="82">
        <f>B53/$H$53</f>
        <v>0.021047138632805704</v>
      </c>
      <c r="L53" s="83">
        <f aca="true" t="shared" si="36" ref="L53:Q53">C53/$H$53</f>
        <v>0.3010958427552618</v>
      </c>
      <c r="M53" s="83">
        <f t="shared" si="36"/>
        <v>0.3882414332927466</v>
      </c>
      <c r="N53" s="83">
        <f t="shared" si="36"/>
        <v>0.18298834579926943</v>
      </c>
      <c r="O53" s="83">
        <f t="shared" si="36"/>
        <v>0.07462167333449296</v>
      </c>
      <c r="P53" s="83">
        <f t="shared" si="36"/>
        <v>0.03200556618542355</v>
      </c>
      <c r="Q53" s="84">
        <f t="shared" si="36"/>
        <v>1</v>
      </c>
    </row>
    <row r="56" spans="1:17" ht="15.75">
      <c r="A56" s="17" t="s">
        <v>1</v>
      </c>
      <c r="B56" s="18" t="s">
        <v>41</v>
      </c>
      <c r="C56" s="17" t="s">
        <v>42</v>
      </c>
      <c r="D56" s="18" t="s">
        <v>43</v>
      </c>
      <c r="E56" s="18" t="s">
        <v>44</v>
      </c>
      <c r="F56" s="18" t="s">
        <v>45</v>
      </c>
      <c r="G56" s="18" t="s">
        <v>46</v>
      </c>
      <c r="H56" s="19" t="s">
        <v>98</v>
      </c>
      <c r="J56" s="17" t="s">
        <v>1</v>
      </c>
      <c r="K56" s="18" t="s">
        <v>41</v>
      </c>
      <c r="L56" s="17" t="s">
        <v>42</v>
      </c>
      <c r="M56" s="18" t="s">
        <v>43</v>
      </c>
      <c r="N56" s="18" t="s">
        <v>44</v>
      </c>
      <c r="O56" s="18" t="s">
        <v>45</v>
      </c>
      <c r="P56" s="18" t="s">
        <v>46</v>
      </c>
      <c r="Q56" s="19" t="s">
        <v>98</v>
      </c>
    </row>
    <row r="57" spans="1:17" ht="15.75">
      <c r="A57" s="17" t="s">
        <v>6</v>
      </c>
      <c r="B57" s="62">
        <v>57</v>
      </c>
      <c r="C57" s="63">
        <v>1162</v>
      </c>
      <c r="D57" s="63">
        <v>1553</v>
      </c>
      <c r="E57" s="63">
        <v>770</v>
      </c>
      <c r="F57" s="63">
        <v>328</v>
      </c>
      <c r="G57" s="63">
        <v>129</v>
      </c>
      <c r="H57" s="64">
        <v>3999</v>
      </c>
      <c r="J57" s="17" t="s">
        <v>6</v>
      </c>
      <c r="K57" s="65">
        <f>B57/$H$57</f>
        <v>0.014253563390847712</v>
      </c>
      <c r="L57" s="70">
        <f aca="true" t="shared" si="37" ref="L57:Q57">C57/$H$57</f>
        <v>0.2905726431607902</v>
      </c>
      <c r="M57" s="70">
        <f t="shared" si="37"/>
        <v>0.38834708677169294</v>
      </c>
      <c r="N57" s="70">
        <f t="shared" si="37"/>
        <v>0.19254813703425858</v>
      </c>
      <c r="O57" s="70">
        <f t="shared" si="37"/>
        <v>0.08202050512628158</v>
      </c>
      <c r="P57" s="70">
        <f t="shared" si="37"/>
        <v>0.03225806451612903</v>
      </c>
      <c r="Q57" s="46">
        <f t="shared" si="37"/>
        <v>1</v>
      </c>
    </row>
    <row r="58" spans="1:17" ht="15.75">
      <c r="A58" s="23" t="s">
        <v>9</v>
      </c>
      <c r="B58" s="66">
        <v>4</v>
      </c>
      <c r="C58" s="59">
        <v>45</v>
      </c>
      <c r="D58" s="59">
        <v>69</v>
      </c>
      <c r="E58" s="59">
        <v>37</v>
      </c>
      <c r="F58" s="59">
        <v>14</v>
      </c>
      <c r="G58" s="59">
        <v>9</v>
      </c>
      <c r="H58" s="67">
        <v>178</v>
      </c>
      <c r="J58" s="23" t="s">
        <v>9</v>
      </c>
      <c r="K58" s="68">
        <f>B58/$H$58</f>
        <v>0.02247191011235955</v>
      </c>
      <c r="L58" s="48">
        <f aca="true" t="shared" si="38" ref="L58:Q58">C58/$H$58</f>
        <v>0.25280898876404495</v>
      </c>
      <c r="M58" s="48">
        <f t="shared" si="38"/>
        <v>0.38764044943820225</v>
      </c>
      <c r="N58" s="48">
        <f t="shared" si="38"/>
        <v>0.20786516853932585</v>
      </c>
      <c r="O58" s="48">
        <f t="shared" si="38"/>
        <v>0.07865168539325842</v>
      </c>
      <c r="P58" s="48">
        <f t="shared" si="38"/>
        <v>0.05056179775280899</v>
      </c>
      <c r="Q58" s="49">
        <f t="shared" si="38"/>
        <v>1</v>
      </c>
    </row>
    <row r="59" spans="1:17" ht="15.75">
      <c r="A59" s="23" t="s">
        <v>70</v>
      </c>
      <c r="B59" s="66">
        <v>60</v>
      </c>
      <c r="C59" s="59">
        <v>524</v>
      </c>
      <c r="D59" s="59">
        <v>610</v>
      </c>
      <c r="E59" s="59">
        <v>245</v>
      </c>
      <c r="F59" s="59">
        <v>87</v>
      </c>
      <c r="G59" s="59">
        <v>46</v>
      </c>
      <c r="H59" s="67">
        <v>1572</v>
      </c>
      <c r="J59" s="23" t="s">
        <v>70</v>
      </c>
      <c r="K59" s="68">
        <f>B59/$H$59</f>
        <v>0.03816793893129771</v>
      </c>
      <c r="L59" s="48">
        <f aca="true" t="shared" si="39" ref="L59:Q59">C59/$H$59</f>
        <v>0.3333333333333333</v>
      </c>
      <c r="M59" s="48">
        <f t="shared" si="39"/>
        <v>0.3880407124681934</v>
      </c>
      <c r="N59" s="48">
        <f t="shared" si="39"/>
        <v>0.15585241730279897</v>
      </c>
      <c r="O59" s="48">
        <f t="shared" si="39"/>
        <v>0.05534351145038168</v>
      </c>
      <c r="P59" s="48">
        <f t="shared" si="39"/>
        <v>0.029262086513994912</v>
      </c>
      <c r="Q59" s="49">
        <f t="shared" si="39"/>
        <v>1</v>
      </c>
    </row>
    <row r="60" spans="1:17" s="11" customFormat="1" ht="15.75">
      <c r="A60" s="5" t="s">
        <v>108</v>
      </c>
      <c r="B60" s="155">
        <v>121</v>
      </c>
      <c r="C60" s="80">
        <v>1731</v>
      </c>
      <c r="D60" s="80">
        <v>2232</v>
      </c>
      <c r="E60" s="80">
        <v>1052</v>
      </c>
      <c r="F60" s="80">
        <v>429</v>
      </c>
      <c r="G60" s="80">
        <v>184</v>
      </c>
      <c r="H60" s="81">
        <v>5749</v>
      </c>
      <c r="J60" s="61" t="s">
        <v>108</v>
      </c>
      <c r="K60" s="173">
        <f>B60/$H$60</f>
        <v>0.021047138632805704</v>
      </c>
      <c r="L60" s="180">
        <f aca="true" t="shared" si="40" ref="L60:Q60">C60/$H$60</f>
        <v>0.3010958427552618</v>
      </c>
      <c r="M60" s="180">
        <f t="shared" si="40"/>
        <v>0.3882414332927466</v>
      </c>
      <c r="N60" s="180">
        <f t="shared" si="40"/>
        <v>0.18298834579926943</v>
      </c>
      <c r="O60" s="180">
        <f t="shared" si="40"/>
        <v>0.07462167333449296</v>
      </c>
      <c r="P60" s="180">
        <f t="shared" si="40"/>
        <v>0.03200556618542355</v>
      </c>
      <c r="Q60" s="36">
        <f t="shared" si="40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Edwards, Gareth</dc:creator>
  <cp:keywords/>
  <dc:description/>
  <cp:lastModifiedBy>Long, Victoria</cp:lastModifiedBy>
  <cp:lastPrinted>2016-01-25T14:19:37Z</cp:lastPrinted>
  <dcterms:created xsi:type="dcterms:W3CDTF">2015-01-13T14:30:40Z</dcterms:created>
  <dcterms:modified xsi:type="dcterms:W3CDTF">2016-05-31T08:04:28Z</dcterms:modified>
  <cp:category/>
  <cp:version/>
  <cp:contentType/>
  <cp:contentStatus/>
</cp:coreProperties>
</file>